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tandard_ambientali_2024/"/>
    </mc:Choice>
  </mc:AlternateContent>
  <xr:revisionPtr revIDLastSave="0" documentId="8_{D071B628-A536-4A24-A1A7-B5B3679C55BC}" xr6:coauthVersionLast="47" xr6:coauthVersionMax="47" xr10:uidLastSave="{00000000-0000-0000-0000-000000000000}"/>
  <bookViews>
    <workbookView xWindow="-120" yWindow="-120" windowWidth="29040" windowHeight="15720" xr2:uid="{959EAF91-64A9-4E4B-A554-181F1A2F7552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7" i="1" s="1"/>
  <c r="E15" i="1"/>
  <c r="E14" i="1"/>
  <c r="E12" i="1"/>
  <c r="E13" i="1" s="1"/>
  <c r="E11" i="1"/>
  <c r="E10" i="1"/>
  <c r="E3" i="1"/>
  <c r="E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Matilde Ducci</author>
  </authors>
  <commentList>
    <comment ref="E11" authorId="0" shapeId="0" xr:uid="{776ACC85-8035-44AD-8D26-16E7E9C57E85}">
      <text>
        <r>
          <rPr>
            <b/>
            <sz val="9"/>
            <color indexed="81"/>
            <rFont val="Tahoma"/>
            <family val="2"/>
          </rPr>
          <t>Matilde Ducci:</t>
        </r>
        <r>
          <rPr>
            <sz val="9"/>
            <color indexed="81"/>
            <rFont val="Tahoma"/>
            <family val="2"/>
          </rPr>
          <t xml:space="preserve">
ho inserito il totale trasportato Geofor 2024</t>
        </r>
      </text>
    </comment>
  </commentList>
</comments>
</file>

<file path=xl/sharedStrings.xml><?xml version="1.0" encoding="utf-8"?>
<sst xmlns="http://schemas.openxmlformats.org/spreadsheetml/2006/main" count="73" uniqueCount="60">
  <si>
    <t>SOL</t>
  </si>
  <si>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</si>
  <si>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</si>
  <si>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</si>
  <si>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</si>
  <si>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</si>
  <si>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</si>
  <si>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</si>
  <si>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</si>
  <si>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</si>
  <si>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</si>
  <si>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</si>
  <si>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</si>
  <si>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</si>
  <si>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</si>
  <si>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</si>
  <si>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</si>
  <si>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</si>
  <si>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</si>
  <si>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</si>
  <si>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</si>
  <si>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</si>
  <si>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</si>
  <si>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</si>
  <si>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</si>
  <si>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</si>
  <si>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</si>
  <si>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</si>
  <si>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</si>
  <si>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</si>
  <si>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</si>
  <si>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</si>
  <si>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</si>
  <si>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</si>
  <si>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</si>
  <si>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</si>
  <si>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</si>
  <si>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</si>
  <si>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</si>
  <si>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</si>
  <si>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</si>
  <si>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</si>
  <si>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</si>
  <si>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</si>
  <si>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</si>
  <si>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</si>
  <si>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</si>
  <si>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</si>
  <si>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2024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</si>
  <si>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</si>
  <si>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</si>
  <si>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</si>
  <si>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</si>
  <si>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</si>
  <si>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</si>
  <si>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</si>
  <si>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</si>
  <si>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Nr.</t>
  </si>
  <si>
    <t>Sversamento dai mezzi di olio/gasolio in data 28.01.2024, 02.04.2024 e 23.07.2024.                                                                                                         Incendio rifiuti vasca veicolo leggero in data 17.09.2024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</si>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</sst>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3" fontId="0" fillId="5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64" fontId="0" fillId="5" borderId="1" xfId="1" applyNumberFormat="1" applyFon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0" fontId="0" fillId="5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0159-E47E-4855-9B73-2793C91130F7}">
  <sheetPr>
    <pageSetUpPr fitToPage="1"/>
  </sheetPr>
  <dimension ref="A1:G20"/>
  <sheetViews>
    <sheetView tabSelected="1" workbookViewId="0"/>
  </sheetViews>
  <sheetFormatPr defaultColWidth="31.28515625" defaultRowHeight="15" x14ac:dyDescent="0.25"/>
  <cols>
    <col min="1" max="1" width="22.140625" customWidth="1"/>
    <col min="2" max="2" width="39" customWidth="1"/>
    <col min="3" max="3" width="72.28515625" style="26" customWidth="1"/>
    <col min="4" max="4" width="16.140625" bestFit="1" customWidth="1"/>
    <col min="5" max="5" width="19.7109375" customWidth="1"/>
    <col min="6" max="6" width="55.85546875" bestFit="1" customWidth="1"/>
    <col min="7" max="7" width="46.5703125" bestFit="1" customWidth="1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7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7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f>1916274/1000</f>
        <v>1916.2739999999999</v>
      </c>
      <c r="F3" s="15" t="s">
        <v>13</v>
      </c>
    </row>
    <row r="4" spans="1:7" ht="27" customHeight="1" x14ac:dyDescent="0.25">
      <c r="A4" s="10"/>
      <c r="B4" s="11" t="s">
        <v>14</v>
      </c>
      <c r="C4" s="12" t="s">
        <v>15</v>
      </c>
      <c r="D4" s="13" t="s">
        <v>12</v>
      </c>
      <c r="E4" s="16">
        <v>0</v>
      </c>
      <c r="F4" s="15" t="s">
        <v>13</v>
      </c>
    </row>
    <row r="5" spans="1:7" ht="27" customHeight="1" x14ac:dyDescent="0.25">
      <c r="A5" s="10"/>
      <c r="B5" s="11" t="s">
        <v>16</v>
      </c>
      <c r="C5" s="12" t="s">
        <v>17</v>
      </c>
      <c r="D5" s="13" t="s">
        <v>18</v>
      </c>
      <c r="E5" s="17">
        <v>2117566</v>
      </c>
      <c r="F5" s="15" t="s">
        <v>19</v>
      </c>
    </row>
    <row r="6" spans="1:7" ht="27" customHeight="1" x14ac:dyDescent="0.25">
      <c r="A6" s="10"/>
      <c r="B6" s="11" t="s">
        <v>20</v>
      </c>
      <c r="C6" s="12" t="s">
        <v>21</v>
      </c>
      <c r="D6" s="13" t="s">
        <v>18</v>
      </c>
      <c r="E6" s="17">
        <v>152680</v>
      </c>
      <c r="F6" s="15" t="s">
        <v>19</v>
      </c>
    </row>
    <row r="7" spans="1:7" ht="27" customHeight="1" x14ac:dyDescent="0.25">
      <c r="A7" s="10"/>
      <c r="B7" s="11" t="s">
        <v>22</v>
      </c>
      <c r="C7" s="12" t="s">
        <v>23</v>
      </c>
      <c r="D7" s="18" t="s">
        <v>18</v>
      </c>
      <c r="E7" s="17">
        <v>21234</v>
      </c>
      <c r="F7" s="15" t="s">
        <v>19</v>
      </c>
    </row>
    <row r="8" spans="1:7" ht="27" customHeight="1" x14ac:dyDescent="0.25">
      <c r="A8" s="10"/>
      <c r="B8" s="11" t="s">
        <v>24</v>
      </c>
      <c r="C8" s="12" t="s">
        <v>25</v>
      </c>
      <c r="D8" s="13" t="s">
        <v>26</v>
      </c>
      <c r="E8" s="16">
        <v>0</v>
      </c>
      <c r="F8" s="15" t="s">
        <v>19</v>
      </c>
    </row>
    <row r="9" spans="1:7" ht="27" customHeight="1" x14ac:dyDescent="0.25">
      <c r="A9" s="10"/>
      <c r="B9" s="11" t="s">
        <v>27</v>
      </c>
      <c r="C9" s="12" t="s">
        <v>28</v>
      </c>
      <c r="D9" s="13" t="s">
        <v>29</v>
      </c>
      <c r="E9" s="14">
        <f>E3*0.187+E5*0.00086+E6*0.000765+E7*0.0011+E8*0.000882</f>
        <v>2319.6075980000001</v>
      </c>
      <c r="F9" s="15" t="s">
        <v>13</v>
      </c>
    </row>
    <row r="10" spans="1:7" ht="27" customHeight="1" x14ac:dyDescent="0.25">
      <c r="A10" s="10"/>
      <c r="B10" s="11" t="s">
        <v>30</v>
      </c>
      <c r="C10" s="12" t="s">
        <v>31</v>
      </c>
      <c r="D10" s="13" t="s">
        <v>29</v>
      </c>
      <c r="E10" s="14">
        <f>E5*0.00086+E6*0.000765+E7*0.0011+E8*0.000882</f>
        <v>1961.2643599999999</v>
      </c>
      <c r="F10" s="15"/>
    </row>
    <row r="11" spans="1:7" ht="27" customHeight="1" x14ac:dyDescent="0.25">
      <c r="A11" s="10"/>
      <c r="B11" s="11" t="s">
        <v>32</v>
      </c>
      <c r="C11" s="12" t="s">
        <v>33</v>
      </c>
      <c r="D11" s="13" t="s">
        <v>34</v>
      </c>
      <c r="E11" s="19">
        <f>+E10/151468.347</f>
        <v>1.2948344646555096E-2</v>
      </c>
      <c r="F11" s="20" t="s">
        <v>35</v>
      </c>
    </row>
    <row r="12" spans="1:7" ht="27" customHeight="1" x14ac:dyDescent="0.25">
      <c r="A12" s="10"/>
      <c r="B12" s="11" t="s">
        <v>36</v>
      </c>
      <c r="C12" s="12" t="s">
        <v>37</v>
      </c>
      <c r="D12" s="13" t="s">
        <v>38</v>
      </c>
      <c r="E12" s="14">
        <f>E5*0.00264+E6*0.00233+E7*0.0031+E8*0.0018</f>
        <v>6011.9440399999994</v>
      </c>
      <c r="F12" s="15"/>
    </row>
    <row r="13" spans="1:7" ht="30.75" customHeight="1" x14ac:dyDescent="0.25">
      <c r="A13" s="10"/>
      <c r="B13" s="11" t="s">
        <v>39</v>
      </c>
      <c r="C13" s="12" t="s">
        <v>40</v>
      </c>
      <c r="D13" s="13" t="s">
        <v>41</v>
      </c>
      <c r="E13" s="14">
        <f>+E12/151215.66</f>
        <v>3.9757416923617561E-2</v>
      </c>
      <c r="F13" s="20" t="s">
        <v>42</v>
      </c>
    </row>
    <row r="14" spans="1:7" ht="27" customHeight="1" x14ac:dyDescent="0.25">
      <c r="A14" s="10"/>
      <c r="B14" s="11" t="s">
        <v>43</v>
      </c>
      <c r="C14" s="12" t="s">
        <v>44</v>
      </c>
      <c r="D14" s="13" t="s">
        <v>18</v>
      </c>
      <c r="E14" s="21">
        <f>17650*1000</f>
        <v>17650000</v>
      </c>
      <c r="F14" s="15" t="s">
        <v>19</v>
      </c>
    </row>
    <row r="15" spans="1:7" ht="65.25" customHeight="1" x14ac:dyDescent="0.25">
      <c r="A15" s="10"/>
      <c r="B15" s="11" t="s">
        <v>45</v>
      </c>
      <c r="C15" s="12" t="s">
        <v>46</v>
      </c>
      <c r="D15" s="13" t="s">
        <v>47</v>
      </c>
      <c r="E15" s="22">
        <f>6606.77+1471.59+34816.31+62288.26</f>
        <v>105182.93</v>
      </c>
      <c r="F15" s="20" t="s">
        <v>48</v>
      </c>
      <c r="G15" s="23"/>
    </row>
    <row r="16" spans="1:7" ht="44.25" customHeight="1" x14ac:dyDescent="0.25">
      <c r="A16" s="10"/>
      <c r="B16" s="11" t="s">
        <v>49</v>
      </c>
      <c r="C16" s="12" t="s">
        <v>50</v>
      </c>
      <c r="D16" s="13" t="s">
        <v>47</v>
      </c>
      <c r="E16" s="22">
        <f>1471.59+34816.31+28347.57</f>
        <v>64635.469999999994</v>
      </c>
      <c r="F16" s="20" t="s">
        <v>48</v>
      </c>
      <c r="G16" s="23"/>
    </row>
    <row r="17" spans="1:6" ht="27" customHeight="1" x14ac:dyDescent="0.25">
      <c r="A17" s="10"/>
      <c r="B17" s="11" t="s">
        <v>51</v>
      </c>
      <c r="C17" s="12" t="s">
        <v>52</v>
      </c>
      <c r="D17" s="13" t="s">
        <v>53</v>
      </c>
      <c r="E17" s="24">
        <f>+E16/E15</f>
        <v>0.61450531944679621</v>
      </c>
      <c r="F17" s="20" t="s">
        <v>54</v>
      </c>
    </row>
    <row r="18" spans="1:6" ht="45" x14ac:dyDescent="0.25">
      <c r="A18" s="10"/>
      <c r="B18" s="11" t="s">
        <v>55</v>
      </c>
      <c r="C18" s="12" t="s">
        <v>56</v>
      </c>
      <c r="D18" s="13" t="s">
        <v>57</v>
      </c>
      <c r="E18" s="16">
        <v>4</v>
      </c>
      <c r="F18" s="25" t="s">
        <v>58</v>
      </c>
    </row>
    <row r="20" spans="1:6" x14ac:dyDescent="0.25">
      <c r="A20" t="s">
        <v>59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E1B913-6ADF-4737-A857-E0D24BA3339F}"/>
</file>

<file path=customXml/itemProps2.xml><?xml version="1.0" encoding="utf-8"?>
<ds:datastoreItem xmlns:ds="http://schemas.openxmlformats.org/officeDocument/2006/customXml" ds:itemID="{B893DA84-E6CB-4A1C-BAE1-027991BBF0A8}"/>
</file>

<file path=customXml/itemProps3.xml><?xml version="1.0" encoding="utf-8"?>
<ds:datastoreItem xmlns:ds="http://schemas.openxmlformats.org/officeDocument/2006/customXml" ds:itemID="{5B9EE64F-B11D-410F-84D2-87FED23143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2025-06-10T13:44:33Z</dcterms:created>
  <dcterms:modified xsi:type="dcterms:W3CDTF">2025-06-10T13:45:05Z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