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2671691-5DAD-4EEB-A4EF-7421B4AB54F8}" xr6:coauthVersionLast="47" xr6:coauthVersionMax="47" xr10:uidLastSave="{00000000-0000-0000-0000-000000000000}"/>
  <bookViews>
    <workbookView xWindow="28680" yWindow="-120" windowWidth="29040" windowHeight="15720" xr2:uid="{1D26ADDB-9762-479B-A7A7-30B61D7A71DA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2" i="1" l="1"/>
  <c r="E262" i="1"/>
  <c r="E261" i="1"/>
  <c r="E252" i="1"/>
  <c r="E251" i="1"/>
  <c r="E242" i="1"/>
  <c r="E241" i="1"/>
  <c r="E232" i="1"/>
  <c r="E231" i="1"/>
  <c r="E222" i="1"/>
  <c r="E221" i="1"/>
  <c r="E212" i="1"/>
  <c r="E211" i="1"/>
  <c r="E203" i="1"/>
  <c r="E202" i="1"/>
  <c r="E193" i="1"/>
  <c r="E192" i="1"/>
  <c r="E183" i="1"/>
  <c r="E182" i="1"/>
  <c r="E173" i="1"/>
  <c r="E172" i="1"/>
  <c r="E9" i="1"/>
  <c r="E8" i="1"/>
</calcChain>
</file>

<file path=xl/sharedStrings.xml><?xml version="1.0" encoding="utf-8"?>
<sst xmlns="http://schemas.openxmlformats.org/spreadsheetml/2006/main" count="392" uniqueCount="39">
  <si>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</si>
  <si>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</si>
  <si>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</si>
  <si>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</si>
  <si>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</si>
  <si>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</si>
  <si>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</si>
  <si>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</si>
  <si>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</si>
  <si>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</si>
  <si>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</si>
  <si>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</si>
  <si>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</si>
  <si>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</si>
  <si>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</si>
  <si>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</si>
  <si>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</si>
  <si>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</si>
  <si>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</si>
  <si>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</si>
  <si>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</si>
  <si>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</si>
  <si>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 xml:space="preserve">N. TICKET segnalazione / abitanti serviti </t>
  </si>
  <si>
    <t>N. TICKET appuntamento / abitanti serviti</t>
  </si>
  <si>
    <t>N. TICKET segnalazione / abitanti serviti</t>
  </si>
  <si>
    <t>COMUNE DI COLLESALVETTI</t>
  </si>
  <si>
    <t>COMUNE DI GUARDISTALLO</t>
  </si>
  <si>
    <t>COMUNE DI MONTESCUDAIO</t>
  </si>
  <si>
    <t>COMUNE DI ORCIANO PISANO</t>
  </si>
  <si>
    <t>N. TICKET appuntamento / abitanti serviti* (dato abitanti del 31/12/2020)</t>
  </si>
  <si>
    <t>N. TICKET segnalazione / abitanti serviti * (dato abitanti del 31/12/2020)</t>
  </si>
  <si>
    <t>COMUNE DI RIPARBELLA</t>
  </si>
  <si>
    <t>COMUNE DI ROSIGNANO MARITTIMO</t>
  </si>
  <si>
    <t>COMUNE DI SANTA LUCE</t>
  </si>
  <si>
    <t>COMUNE DI MONTEVERDI MARITTIMO</t>
  </si>
  <si>
    <t>COMUNE DI CASTELNUOVO VAL DI CECINA</t>
  </si>
  <si>
    <t>COMUNE DI MONTECATINI VAL DI CECINA</t>
  </si>
  <si>
    <t>COMUNE DI POMARANCE</t>
  </si>
  <si>
    <t>COMUNE DI VOLTERRA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</si>
</sst>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8D67D-097F-4AA5-9C1D-2BF1490E487E}">
  <sheetPr codeName="Foglio2">
    <pageSetUpPr fitToPage="1"/>
  </sheetPr>
  <dimension ref="A1:F274"/>
  <sheetViews>
    <sheetView tabSelected="1" topLeftCell="B1" zoomScale="90" zoomScaleNormal="90" workbookViewId="0">
      <selection activeCell="B11" sqref="A11:XFD164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25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2463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484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23</v>
      </c>
      <c r="D8" s="16" t="s">
        <v>20</v>
      </c>
      <c r="E8" s="17">
        <f>E6/16543</f>
        <v>0.1488847246569546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24</v>
      </c>
      <c r="D9" s="16" t="s">
        <v>20</v>
      </c>
      <c r="E9" s="17">
        <f>E7/16543</f>
        <v>2.9257087589917186E-2</v>
      </c>
      <c r="F9" s="7" t="s">
        <v>14</v>
      </c>
    </row>
    <row r="10" spans="1:6" ht="35.1" customHeight="1" x14ac:dyDescent="0.25"/>
    <row r="11" spans="1:6" ht="35.1" customHeight="1" x14ac:dyDescent="0.25"/>
    <row r="12" spans="1:6" ht="35.1" customHeight="1" x14ac:dyDescent="0.25"/>
    <row r="13" spans="1:6" ht="35.1" customHeight="1" x14ac:dyDescent="0.25"/>
    <row r="14" spans="1:6" ht="35.1" customHeight="1" x14ac:dyDescent="0.25"/>
    <row r="15" spans="1:6" ht="35.1" customHeight="1" x14ac:dyDescent="0.25"/>
    <row r="16" spans="1:6" ht="35.1" customHeight="1" x14ac:dyDescent="0.25"/>
    <row r="17" ht="35.1" customHeight="1" x14ac:dyDescent="0.25"/>
    <row r="18" ht="35.1" customHeight="1" x14ac:dyDescent="0.25"/>
    <row r="19" ht="35.1" customHeight="1" x14ac:dyDescent="0.25"/>
    <row r="20" ht="35.1" customHeight="1" x14ac:dyDescent="0.25"/>
    <row r="21" ht="35.1" customHeight="1" x14ac:dyDescent="0.25"/>
    <row r="22" ht="35.1" customHeight="1" x14ac:dyDescent="0.25"/>
    <row r="23" ht="35.1" customHeight="1" x14ac:dyDescent="0.25"/>
    <row r="24" ht="35.1" customHeight="1" x14ac:dyDescent="0.25"/>
    <row r="25" ht="35.1" customHeight="1" x14ac:dyDescent="0.25"/>
    <row r="26" ht="35.1" customHeight="1" x14ac:dyDescent="0.25"/>
    <row r="27" ht="35.1" customHeight="1" x14ac:dyDescent="0.25"/>
    <row r="28" ht="35.1" customHeight="1" x14ac:dyDescent="0.25"/>
    <row r="29" ht="35.1" customHeight="1" x14ac:dyDescent="0.25"/>
    <row r="30" ht="35.1" customHeight="1" x14ac:dyDescent="0.25"/>
    <row r="31" ht="35.1" customHeight="1" x14ac:dyDescent="0.25"/>
    <row r="32" ht="35.1" customHeight="1" x14ac:dyDescent="0.25"/>
    <row r="33" ht="35.1" customHeight="1" x14ac:dyDescent="0.25"/>
    <row r="34" ht="35.1" customHeight="1" x14ac:dyDescent="0.25"/>
    <row r="35" ht="35.1" customHeight="1" x14ac:dyDescent="0.25"/>
    <row r="36" ht="35.1" customHeight="1" x14ac:dyDescent="0.25"/>
    <row r="37" ht="35.1" customHeight="1" x14ac:dyDescent="0.25"/>
    <row r="38" ht="35.1" customHeight="1" x14ac:dyDescent="0.25"/>
    <row r="39" ht="35.1" customHeight="1" x14ac:dyDescent="0.25"/>
    <row r="40" ht="35.1" customHeight="1" x14ac:dyDescent="0.25"/>
    <row r="41" ht="35.1" customHeight="1" x14ac:dyDescent="0.25"/>
    <row r="42" ht="35.1" customHeight="1" x14ac:dyDescent="0.25"/>
    <row r="43" ht="35.1" customHeight="1" x14ac:dyDescent="0.25"/>
    <row r="44" ht="35.1" customHeight="1" x14ac:dyDescent="0.25"/>
    <row r="45" ht="35.1" customHeight="1" x14ac:dyDescent="0.25"/>
    <row r="46" ht="35.1" customHeight="1" x14ac:dyDescent="0.25"/>
    <row r="47" ht="35.1" customHeight="1" x14ac:dyDescent="0.25"/>
    <row r="48" ht="35.1" customHeight="1" x14ac:dyDescent="0.25"/>
    <row r="49" ht="35.1" customHeight="1" x14ac:dyDescent="0.25"/>
    <row r="50" ht="35.1" customHeight="1" x14ac:dyDescent="0.25"/>
    <row r="51" ht="35.1" customHeight="1" x14ac:dyDescent="0.25"/>
    <row r="52" ht="35.1" customHeight="1" x14ac:dyDescent="0.25"/>
    <row r="53" ht="35.1" customHeight="1" x14ac:dyDescent="0.25"/>
    <row r="54" ht="35.1" customHeight="1" x14ac:dyDescent="0.25"/>
    <row r="55" ht="35.1" customHeight="1" x14ac:dyDescent="0.25"/>
    <row r="56" ht="35.1" customHeight="1" x14ac:dyDescent="0.25"/>
    <row r="57" ht="35.1" customHeight="1" x14ac:dyDescent="0.25"/>
    <row r="58" ht="35.1" customHeight="1" x14ac:dyDescent="0.25"/>
    <row r="59" ht="35.1" customHeight="1" x14ac:dyDescent="0.25"/>
    <row r="60" ht="35.1" customHeight="1" x14ac:dyDescent="0.25"/>
    <row r="61" ht="35.1" customHeight="1" x14ac:dyDescent="0.25"/>
    <row r="62" ht="35.1" customHeight="1" x14ac:dyDescent="0.25"/>
    <row r="63" ht="35.1" customHeight="1" x14ac:dyDescent="0.25"/>
    <row r="64" ht="35.1" customHeight="1" x14ac:dyDescent="0.25"/>
    <row r="65" ht="35.1" customHeight="1" x14ac:dyDescent="0.25"/>
    <row r="66" ht="35.1" customHeight="1" x14ac:dyDescent="0.25"/>
    <row r="67" ht="35.1" customHeight="1" x14ac:dyDescent="0.25"/>
    <row r="68" ht="35.1" customHeight="1" x14ac:dyDescent="0.25"/>
    <row r="69" ht="35.1" customHeight="1" x14ac:dyDescent="0.25"/>
    <row r="70" ht="35.1" customHeight="1" x14ac:dyDescent="0.25"/>
    <row r="71" ht="35.1" customHeight="1" x14ac:dyDescent="0.25"/>
    <row r="72" ht="35.1" customHeight="1" x14ac:dyDescent="0.25"/>
    <row r="73" ht="35.1" customHeight="1" x14ac:dyDescent="0.25"/>
    <row r="74" ht="35.1" customHeight="1" x14ac:dyDescent="0.25"/>
    <row r="75" ht="35.1" customHeight="1" x14ac:dyDescent="0.25"/>
    <row r="76" ht="35.1" customHeight="1" x14ac:dyDescent="0.25"/>
    <row r="77" ht="35.1" customHeight="1" x14ac:dyDescent="0.25"/>
    <row r="78" ht="35.1" customHeight="1" x14ac:dyDescent="0.25"/>
    <row r="79" ht="35.1" customHeight="1" x14ac:dyDescent="0.25"/>
    <row r="80" ht="35.1" customHeight="1" x14ac:dyDescent="0.25"/>
    <row r="81" ht="35.1" customHeight="1" x14ac:dyDescent="0.25"/>
    <row r="82" ht="35.1" customHeight="1" x14ac:dyDescent="0.25"/>
    <row r="83" ht="35.1" customHeight="1" x14ac:dyDescent="0.25"/>
    <row r="84" ht="35.1" customHeight="1" x14ac:dyDescent="0.25"/>
    <row r="85" ht="35.1" customHeight="1" x14ac:dyDescent="0.25"/>
    <row r="86" ht="35.1" customHeight="1" x14ac:dyDescent="0.25"/>
    <row r="87" ht="35.1" customHeight="1" x14ac:dyDescent="0.25"/>
    <row r="88" ht="35.1" customHeight="1" x14ac:dyDescent="0.25"/>
    <row r="89" ht="35.1" customHeight="1" x14ac:dyDescent="0.25"/>
    <row r="90" ht="35.1" customHeight="1" x14ac:dyDescent="0.25"/>
    <row r="91" ht="35.1" customHeight="1" x14ac:dyDescent="0.25"/>
    <row r="92" ht="35.1" customHeight="1" x14ac:dyDescent="0.25"/>
    <row r="93" ht="35.1" customHeight="1" x14ac:dyDescent="0.25"/>
    <row r="94" ht="35.1" customHeight="1" x14ac:dyDescent="0.25"/>
    <row r="95" ht="35.1" customHeight="1" x14ac:dyDescent="0.25"/>
    <row r="96" ht="35.1" customHeight="1" x14ac:dyDescent="0.25"/>
    <row r="97" ht="35.1" customHeight="1" x14ac:dyDescent="0.25"/>
    <row r="98" ht="35.1" customHeight="1" x14ac:dyDescent="0.25"/>
    <row r="99" ht="35.1" customHeight="1" x14ac:dyDescent="0.25"/>
    <row r="100" ht="35.1" customHeight="1" x14ac:dyDescent="0.25"/>
    <row r="101" ht="35.1" customHeight="1" x14ac:dyDescent="0.25"/>
    <row r="102" ht="35.1" customHeight="1" x14ac:dyDescent="0.25"/>
    <row r="103" ht="35.1" customHeight="1" x14ac:dyDescent="0.25"/>
    <row r="104" ht="35.1" customHeight="1" x14ac:dyDescent="0.25"/>
    <row r="105" ht="35.1" customHeight="1" x14ac:dyDescent="0.25"/>
    <row r="106" ht="35.1" customHeight="1" x14ac:dyDescent="0.25"/>
    <row r="107" ht="35.1" customHeight="1" x14ac:dyDescent="0.25"/>
    <row r="108" ht="35.1" customHeight="1" x14ac:dyDescent="0.25"/>
    <row r="109" ht="35.1" customHeight="1" x14ac:dyDescent="0.25"/>
    <row r="110" ht="35.1" customHeight="1" x14ac:dyDescent="0.25"/>
    <row r="111" ht="35.1" customHeight="1" x14ac:dyDescent="0.25"/>
    <row r="112" ht="35.1" customHeight="1" x14ac:dyDescent="0.25"/>
    <row r="113" ht="35.1" customHeight="1" x14ac:dyDescent="0.25"/>
    <row r="114" ht="35.1" customHeight="1" x14ac:dyDescent="0.25"/>
    <row r="115" ht="35.1" customHeight="1" x14ac:dyDescent="0.25"/>
    <row r="116" ht="35.1" customHeight="1" x14ac:dyDescent="0.25"/>
    <row r="117" ht="35.1" customHeight="1" x14ac:dyDescent="0.25"/>
    <row r="118" ht="35.1" customHeight="1" x14ac:dyDescent="0.25"/>
    <row r="119" ht="35.1" customHeight="1" x14ac:dyDescent="0.25"/>
    <row r="120" ht="35.1" customHeight="1" x14ac:dyDescent="0.25"/>
    <row r="121" ht="35.1" customHeight="1" x14ac:dyDescent="0.25"/>
    <row r="122" ht="35.1" customHeight="1" x14ac:dyDescent="0.25"/>
    <row r="123" ht="35.1" customHeight="1" x14ac:dyDescent="0.25"/>
    <row r="124" ht="35.1" customHeight="1" x14ac:dyDescent="0.25"/>
    <row r="125" ht="35.1" customHeight="1" x14ac:dyDescent="0.25"/>
    <row r="126" ht="35.1" customHeight="1" x14ac:dyDescent="0.25"/>
    <row r="127" ht="35.1" customHeight="1" x14ac:dyDescent="0.25"/>
    <row r="128" ht="35.1" customHeight="1" x14ac:dyDescent="0.25"/>
    <row r="129" ht="35.1" customHeight="1" x14ac:dyDescent="0.25"/>
    <row r="130" ht="35.1" customHeight="1" x14ac:dyDescent="0.25"/>
    <row r="131" ht="35.1" customHeight="1" x14ac:dyDescent="0.25"/>
    <row r="132" ht="35.1" customHeight="1" x14ac:dyDescent="0.25"/>
    <row r="133" ht="35.1" customHeight="1" x14ac:dyDescent="0.25"/>
    <row r="134" ht="35.1" customHeight="1" x14ac:dyDescent="0.25"/>
    <row r="135" ht="35.1" customHeight="1" x14ac:dyDescent="0.25"/>
    <row r="136" ht="35.1" customHeight="1" x14ac:dyDescent="0.25"/>
    <row r="137" ht="35.1" customHeight="1" x14ac:dyDescent="0.25"/>
    <row r="138" ht="35.1" customHeight="1" x14ac:dyDescent="0.25"/>
    <row r="139" ht="35.1" customHeight="1" x14ac:dyDescent="0.25"/>
    <row r="140" ht="35.1" customHeight="1" x14ac:dyDescent="0.25"/>
    <row r="141" ht="35.1" customHeight="1" x14ac:dyDescent="0.25"/>
    <row r="142" ht="35.1" customHeight="1" x14ac:dyDescent="0.25"/>
    <row r="143" ht="35.1" customHeight="1" x14ac:dyDescent="0.25"/>
    <row r="144" ht="35.1" customHeight="1" x14ac:dyDescent="0.25"/>
    <row r="145" ht="35.1" customHeight="1" x14ac:dyDescent="0.25"/>
    <row r="146" ht="35.1" customHeight="1" x14ac:dyDescent="0.25"/>
    <row r="147" ht="35.1" customHeight="1" x14ac:dyDescent="0.25"/>
    <row r="148" ht="35.1" customHeight="1" x14ac:dyDescent="0.25"/>
    <row r="149" ht="35.1" customHeight="1" x14ac:dyDescent="0.25"/>
    <row r="150" ht="35.1" customHeight="1" x14ac:dyDescent="0.25"/>
    <row r="151" ht="35.1" customHeight="1" x14ac:dyDescent="0.25"/>
    <row r="152" ht="35.1" customHeight="1" x14ac:dyDescent="0.25"/>
    <row r="153" ht="35.1" customHeight="1" x14ac:dyDescent="0.25"/>
    <row r="154" ht="35.1" customHeight="1" x14ac:dyDescent="0.25"/>
    <row r="155" ht="35.1" customHeight="1" x14ac:dyDescent="0.25"/>
    <row r="156" ht="35.1" customHeight="1" x14ac:dyDescent="0.25"/>
    <row r="157" ht="35.1" customHeight="1" x14ac:dyDescent="0.25"/>
    <row r="158" ht="35.1" customHeight="1" x14ac:dyDescent="0.25"/>
    <row r="159" ht="35.1" customHeight="1" x14ac:dyDescent="0.25"/>
    <row r="160" ht="35.1" customHeight="1" x14ac:dyDescent="0.25"/>
    <row r="161" spans="1:6" ht="35.1" customHeight="1" x14ac:dyDescent="0.25"/>
    <row r="162" spans="1:6" ht="35.1" customHeight="1" x14ac:dyDescent="0.25"/>
    <row r="163" spans="1:6" ht="35.1" customHeight="1" x14ac:dyDescent="0.25"/>
    <row r="164" spans="1:6" ht="35.1" customHeight="1" thickBot="1" x14ac:dyDescent="0.3"/>
    <row r="165" spans="1:6" ht="16.5" thickBot="1" x14ac:dyDescent="0.3">
      <c r="A165" s="1"/>
      <c r="B165" s="2" t="s">
        <v>0</v>
      </c>
      <c r="C165" s="26" t="s">
        <v>1</v>
      </c>
      <c r="D165" s="21"/>
      <c r="E165" s="22"/>
      <c r="F165" s="23"/>
    </row>
    <row r="166" spans="1:6" ht="35.1" customHeight="1" thickBot="1" x14ac:dyDescent="0.3">
      <c r="A166" s="4"/>
      <c r="B166" s="2" t="s">
        <v>2</v>
      </c>
      <c r="C166" s="24" t="s">
        <v>26</v>
      </c>
      <c r="D166" s="5"/>
      <c r="E166" s="6"/>
      <c r="F166" s="7" t="s">
        <v>3</v>
      </c>
    </row>
    <row r="167" spans="1:6" ht="15.75" thickBot="1" x14ac:dyDescent="0.3">
      <c r="A167" s="8" t="s">
        <v>4</v>
      </c>
      <c r="B167" s="8" t="s">
        <v>5</v>
      </c>
      <c r="C167" s="9" t="s">
        <v>6</v>
      </c>
      <c r="D167" s="8" t="s">
        <v>7</v>
      </c>
      <c r="E167" s="8" t="s">
        <v>8</v>
      </c>
      <c r="F167" s="10" t="s">
        <v>9</v>
      </c>
    </row>
    <row r="168" spans="1:6" ht="16.5" customHeight="1" thickBot="1" x14ac:dyDescent="0.3">
      <c r="A168" s="11" t="s">
        <v>10</v>
      </c>
      <c r="B168" s="12" t="s">
        <v>10</v>
      </c>
      <c r="C168" s="3"/>
      <c r="D168" s="5"/>
      <c r="E168" s="7"/>
      <c r="F168" s="7"/>
    </row>
    <row r="169" spans="1:6" ht="35.1" hidden="1" customHeight="1" thickBot="1" x14ac:dyDescent="0.3">
      <c r="A169" s="13"/>
      <c r="B169" s="14" t="s">
        <v>11</v>
      </c>
      <c r="C169" s="3" t="s">
        <v>12</v>
      </c>
      <c r="D169" s="5" t="s">
        <v>13</v>
      </c>
      <c r="E169" s="7"/>
      <c r="F169" s="7" t="s">
        <v>14</v>
      </c>
    </row>
    <row r="170" spans="1:6" ht="40.5" customHeight="1" thickBot="1" x14ac:dyDescent="0.3">
      <c r="A170" s="13"/>
      <c r="B170" s="15" t="s">
        <v>15</v>
      </c>
      <c r="C170" s="3" t="s">
        <v>16</v>
      </c>
      <c r="D170" s="5" t="s">
        <v>13</v>
      </c>
      <c r="E170" s="6">
        <v>112</v>
      </c>
      <c r="F170" s="7" t="s">
        <v>14</v>
      </c>
    </row>
    <row r="171" spans="1:6" ht="40.5" customHeight="1" thickBot="1" x14ac:dyDescent="0.3">
      <c r="A171" s="13"/>
      <c r="B171" s="15" t="s">
        <v>17</v>
      </c>
      <c r="C171" s="3" t="s">
        <v>18</v>
      </c>
      <c r="D171" s="5" t="s">
        <v>13</v>
      </c>
      <c r="E171" s="6">
        <v>17</v>
      </c>
      <c r="F171" s="7" t="s">
        <v>14</v>
      </c>
    </row>
    <row r="172" spans="1:6" ht="40.5" customHeight="1" thickBot="1" x14ac:dyDescent="0.3">
      <c r="A172" s="13"/>
      <c r="B172" s="14" t="s">
        <v>19</v>
      </c>
      <c r="C172" s="3" t="s">
        <v>23</v>
      </c>
      <c r="D172" s="16" t="s">
        <v>20</v>
      </c>
      <c r="E172" s="17">
        <f>E170/1147</f>
        <v>9.7646033129904095E-2</v>
      </c>
      <c r="F172" s="7" t="s">
        <v>14</v>
      </c>
    </row>
    <row r="173" spans="1:6" ht="40.5" customHeight="1" thickBot="1" x14ac:dyDescent="0.3">
      <c r="A173" s="18"/>
      <c r="B173" s="14" t="s">
        <v>21</v>
      </c>
      <c r="C173" s="3" t="s">
        <v>24</v>
      </c>
      <c r="D173" s="16" t="s">
        <v>20</v>
      </c>
      <c r="E173" s="17">
        <f>E171/1147</f>
        <v>1.4821272885789015E-2</v>
      </c>
      <c r="F173" s="7" t="s">
        <v>14</v>
      </c>
    </row>
    <row r="174" spans="1:6" ht="35.1" customHeight="1" thickBot="1" x14ac:dyDescent="0.3"/>
    <row r="175" spans="1:6" ht="16.5" thickBot="1" x14ac:dyDescent="0.3">
      <c r="A175" s="1"/>
      <c r="B175" s="2" t="s">
        <v>0</v>
      </c>
      <c r="C175" s="26" t="s">
        <v>1</v>
      </c>
      <c r="D175" s="21"/>
      <c r="E175" s="22"/>
      <c r="F175" s="23"/>
    </row>
    <row r="176" spans="1:6" ht="35.1" customHeight="1" thickBot="1" x14ac:dyDescent="0.3">
      <c r="A176" s="4"/>
      <c r="B176" s="2" t="s">
        <v>2</v>
      </c>
      <c r="C176" s="24" t="s">
        <v>27</v>
      </c>
      <c r="D176" s="5"/>
      <c r="E176" s="6"/>
      <c r="F176" s="7" t="s">
        <v>3</v>
      </c>
    </row>
    <row r="177" spans="1:6" ht="15.75" thickBot="1" x14ac:dyDescent="0.3">
      <c r="A177" s="8" t="s">
        <v>4</v>
      </c>
      <c r="B177" s="8" t="s">
        <v>5</v>
      </c>
      <c r="C177" s="9" t="s">
        <v>6</v>
      </c>
      <c r="D177" s="8" t="s">
        <v>7</v>
      </c>
      <c r="E177" s="8" t="s">
        <v>8</v>
      </c>
      <c r="F177" s="10" t="s">
        <v>9</v>
      </c>
    </row>
    <row r="178" spans="1:6" ht="16.5" customHeight="1" thickBot="1" x14ac:dyDescent="0.3">
      <c r="A178" s="11" t="s">
        <v>10</v>
      </c>
      <c r="B178" s="12" t="s">
        <v>10</v>
      </c>
      <c r="C178" s="3"/>
      <c r="D178" s="5"/>
      <c r="E178" s="7"/>
      <c r="F178" s="7"/>
    </row>
    <row r="179" spans="1:6" ht="35.1" hidden="1" customHeight="1" thickBot="1" x14ac:dyDescent="0.3">
      <c r="A179" s="13"/>
      <c r="B179" s="14" t="s">
        <v>11</v>
      </c>
      <c r="C179" s="3" t="s">
        <v>12</v>
      </c>
      <c r="D179" s="5" t="s">
        <v>13</v>
      </c>
      <c r="E179" s="7"/>
      <c r="F179" s="7" t="s">
        <v>14</v>
      </c>
    </row>
    <row r="180" spans="1:6" ht="40.5" customHeight="1" thickBot="1" x14ac:dyDescent="0.3">
      <c r="A180" s="13"/>
      <c r="B180" s="15" t="s">
        <v>15</v>
      </c>
      <c r="C180" s="3" t="s">
        <v>16</v>
      </c>
      <c r="D180" s="5" t="s">
        <v>13</v>
      </c>
      <c r="E180" s="6">
        <v>314</v>
      </c>
      <c r="F180" s="7" t="s">
        <v>14</v>
      </c>
    </row>
    <row r="181" spans="1:6" ht="40.5" customHeight="1" thickBot="1" x14ac:dyDescent="0.3">
      <c r="A181" s="13"/>
      <c r="B181" s="15" t="s">
        <v>17</v>
      </c>
      <c r="C181" s="3" t="s">
        <v>18</v>
      </c>
      <c r="D181" s="5" t="s">
        <v>13</v>
      </c>
      <c r="E181" s="6">
        <v>107</v>
      </c>
      <c r="F181" s="7" t="s">
        <v>14</v>
      </c>
    </row>
    <row r="182" spans="1:6" ht="40.5" customHeight="1" thickBot="1" x14ac:dyDescent="0.3">
      <c r="A182" s="13"/>
      <c r="B182" s="14" t="s">
        <v>19</v>
      </c>
      <c r="C182" s="3" t="s">
        <v>23</v>
      </c>
      <c r="D182" s="16" t="s">
        <v>20</v>
      </c>
      <c r="E182" s="17">
        <f>E180/2194</f>
        <v>0.1431175934366454</v>
      </c>
      <c r="F182" s="7" t="s">
        <v>14</v>
      </c>
    </row>
    <row r="183" spans="1:6" ht="40.5" customHeight="1" thickBot="1" x14ac:dyDescent="0.3">
      <c r="A183" s="18"/>
      <c r="B183" s="14" t="s">
        <v>21</v>
      </c>
      <c r="C183" s="3" t="s">
        <v>24</v>
      </c>
      <c r="D183" s="16" t="s">
        <v>20</v>
      </c>
      <c r="E183" s="17">
        <f>E181/2194</f>
        <v>4.8769371011850499E-2</v>
      </c>
      <c r="F183" s="7" t="s">
        <v>14</v>
      </c>
    </row>
    <row r="184" spans="1:6" ht="35.1" customHeight="1" thickBot="1" x14ac:dyDescent="0.3"/>
    <row r="185" spans="1:6" ht="15.75" thickBot="1" x14ac:dyDescent="0.3">
      <c r="A185" s="1"/>
      <c r="B185" s="2" t="s">
        <v>0</v>
      </c>
      <c r="C185" s="26" t="s">
        <v>1</v>
      </c>
      <c r="D185" s="27"/>
      <c r="E185" s="28"/>
      <c r="F185" s="29"/>
    </row>
    <row r="186" spans="1:6" ht="35.1" customHeight="1" thickBot="1" x14ac:dyDescent="0.3">
      <c r="A186" s="4"/>
      <c r="B186" s="2" t="s">
        <v>2</v>
      </c>
      <c r="C186" s="24" t="s">
        <v>28</v>
      </c>
      <c r="D186" s="5"/>
      <c r="E186" s="6"/>
      <c r="F186" s="7" t="s">
        <v>3</v>
      </c>
    </row>
    <row r="187" spans="1:6" ht="15.75" thickBot="1" x14ac:dyDescent="0.3">
      <c r="A187" s="8" t="s">
        <v>4</v>
      </c>
      <c r="B187" s="8" t="s">
        <v>5</v>
      </c>
      <c r="C187" s="9" t="s">
        <v>6</v>
      </c>
      <c r="D187" s="8" t="s">
        <v>7</v>
      </c>
      <c r="E187" s="8" t="s">
        <v>8</v>
      </c>
      <c r="F187" s="10" t="s">
        <v>9</v>
      </c>
    </row>
    <row r="188" spans="1:6" ht="17.25" customHeight="1" thickBot="1" x14ac:dyDescent="0.3">
      <c r="A188" s="11" t="s">
        <v>10</v>
      </c>
      <c r="B188" s="12" t="s">
        <v>10</v>
      </c>
      <c r="C188" s="3"/>
      <c r="D188" s="5"/>
      <c r="E188" s="7"/>
      <c r="F188" s="7"/>
    </row>
    <row r="189" spans="1:6" ht="35.1" hidden="1" customHeight="1" thickBot="1" x14ac:dyDescent="0.3">
      <c r="A189" s="13"/>
      <c r="B189" s="14" t="s">
        <v>11</v>
      </c>
      <c r="C189" s="3" t="s">
        <v>12</v>
      </c>
      <c r="D189" s="5" t="s">
        <v>13</v>
      </c>
      <c r="E189" s="7"/>
      <c r="F189" s="7" t="s">
        <v>14</v>
      </c>
    </row>
    <row r="190" spans="1:6" ht="40.5" customHeight="1" thickBot="1" x14ac:dyDescent="0.3">
      <c r="A190" s="13"/>
      <c r="B190" s="15" t="s">
        <v>15</v>
      </c>
      <c r="C190" s="3" t="s">
        <v>16</v>
      </c>
      <c r="D190" s="5" t="s">
        <v>13</v>
      </c>
      <c r="E190" s="6">
        <v>194</v>
      </c>
      <c r="F190" s="7" t="s">
        <v>14</v>
      </c>
    </row>
    <row r="191" spans="1:6" ht="40.5" customHeight="1" thickBot="1" x14ac:dyDescent="0.3">
      <c r="A191" s="13"/>
      <c r="B191" s="15" t="s">
        <v>17</v>
      </c>
      <c r="C191" s="3" t="s">
        <v>18</v>
      </c>
      <c r="D191" s="5" t="s">
        <v>13</v>
      </c>
      <c r="E191" s="6">
        <v>9</v>
      </c>
      <c r="F191" s="7" t="s">
        <v>14</v>
      </c>
    </row>
    <row r="192" spans="1:6" ht="40.5" customHeight="1" thickBot="1" x14ac:dyDescent="0.3">
      <c r="A192" s="13"/>
      <c r="B192" s="14" t="s">
        <v>19</v>
      </c>
      <c r="C192" s="3" t="s">
        <v>29</v>
      </c>
      <c r="D192" s="16" t="s">
        <v>20</v>
      </c>
      <c r="E192" s="17">
        <f>E190/640</f>
        <v>0.30312499999999998</v>
      </c>
      <c r="F192" s="7" t="s">
        <v>14</v>
      </c>
    </row>
    <row r="193" spans="1:6" ht="40.5" customHeight="1" thickBot="1" x14ac:dyDescent="0.3">
      <c r="A193" s="18"/>
      <c r="B193" s="14" t="s">
        <v>21</v>
      </c>
      <c r="C193" s="3" t="s">
        <v>30</v>
      </c>
      <c r="D193" s="16" t="s">
        <v>20</v>
      </c>
      <c r="E193" s="17">
        <f>E191/640</f>
        <v>1.40625E-2</v>
      </c>
      <c r="F193" s="7" t="s">
        <v>14</v>
      </c>
    </row>
    <row r="194" spans="1:6" ht="35.1" customHeight="1" thickBot="1" x14ac:dyDescent="0.3"/>
    <row r="195" spans="1:6" ht="15.75" thickBot="1" x14ac:dyDescent="0.3">
      <c r="A195" s="1"/>
      <c r="B195" s="2" t="s">
        <v>0</v>
      </c>
      <c r="C195" s="3" t="s">
        <v>1</v>
      </c>
      <c r="D195" s="27"/>
      <c r="E195" s="28"/>
      <c r="F195" s="29"/>
    </row>
    <row r="196" spans="1:6" ht="35.1" customHeight="1" thickBot="1" x14ac:dyDescent="0.3">
      <c r="A196" s="4"/>
      <c r="B196" s="2" t="s">
        <v>2</v>
      </c>
      <c r="C196" s="24" t="s">
        <v>31</v>
      </c>
      <c r="D196" s="5"/>
      <c r="E196" s="6"/>
      <c r="F196" s="7" t="s">
        <v>3</v>
      </c>
    </row>
    <row r="197" spans="1:6" ht="15.75" thickBot="1" x14ac:dyDescent="0.3">
      <c r="A197" s="8" t="s">
        <v>4</v>
      </c>
      <c r="B197" s="8" t="s">
        <v>5</v>
      </c>
      <c r="C197" s="9" t="s">
        <v>6</v>
      </c>
      <c r="D197" s="8" t="s">
        <v>7</v>
      </c>
      <c r="E197" s="8" t="s">
        <v>8</v>
      </c>
      <c r="F197" s="10" t="s">
        <v>9</v>
      </c>
    </row>
    <row r="198" spans="1:6" ht="17.25" customHeight="1" thickBot="1" x14ac:dyDescent="0.3">
      <c r="A198" s="11" t="s">
        <v>10</v>
      </c>
      <c r="B198" s="12" t="s">
        <v>10</v>
      </c>
      <c r="C198" s="3"/>
      <c r="D198" s="5"/>
      <c r="E198" s="7"/>
      <c r="F198" s="7"/>
    </row>
    <row r="199" spans="1:6" ht="21.75" hidden="1" customHeight="1" thickBot="1" x14ac:dyDescent="0.3">
      <c r="A199" s="13"/>
      <c r="B199" s="14" t="s">
        <v>11</v>
      </c>
      <c r="C199" s="3" t="s">
        <v>12</v>
      </c>
      <c r="D199" s="5" t="s">
        <v>13</v>
      </c>
      <c r="E199" s="7"/>
      <c r="F199" s="7" t="s">
        <v>14</v>
      </c>
    </row>
    <row r="200" spans="1:6" ht="40.5" customHeight="1" thickBot="1" x14ac:dyDescent="0.3">
      <c r="A200" s="13"/>
      <c r="B200" s="15" t="s">
        <v>15</v>
      </c>
      <c r="C200" s="3" t="s">
        <v>16</v>
      </c>
      <c r="D200" s="5" t="s">
        <v>13</v>
      </c>
      <c r="E200" s="6">
        <v>110</v>
      </c>
      <c r="F200" s="7" t="s">
        <v>14</v>
      </c>
    </row>
    <row r="201" spans="1:6" ht="40.5" customHeight="1" thickBot="1" x14ac:dyDescent="0.3">
      <c r="A201" s="13"/>
      <c r="B201" s="15" t="s">
        <v>17</v>
      </c>
      <c r="C201" s="3" t="s">
        <v>18</v>
      </c>
      <c r="D201" s="5" t="s">
        <v>13</v>
      </c>
      <c r="E201" s="6">
        <v>39</v>
      </c>
      <c r="F201" s="7" t="s">
        <v>14</v>
      </c>
    </row>
    <row r="202" spans="1:6" ht="40.5" customHeight="1" thickBot="1" x14ac:dyDescent="0.3">
      <c r="A202" s="13"/>
      <c r="B202" s="14" t="s">
        <v>19</v>
      </c>
      <c r="C202" s="3" t="s">
        <v>23</v>
      </c>
      <c r="D202" s="16" t="s">
        <v>20</v>
      </c>
      <c r="E202" s="17">
        <f>E200/1574</f>
        <v>6.9885641677255403E-2</v>
      </c>
      <c r="F202" s="7" t="s">
        <v>14</v>
      </c>
    </row>
    <row r="203" spans="1:6" ht="40.5" customHeight="1" thickBot="1" x14ac:dyDescent="0.3">
      <c r="A203" s="18"/>
      <c r="B203" s="14" t="s">
        <v>21</v>
      </c>
      <c r="C203" s="3" t="s">
        <v>24</v>
      </c>
      <c r="D203" s="16" t="s">
        <v>20</v>
      </c>
      <c r="E203" s="17">
        <f>E201/1574</f>
        <v>2.4777636594663279E-2</v>
      </c>
      <c r="F203" s="7" t="s">
        <v>14</v>
      </c>
    </row>
    <row r="204" spans="1:6" ht="35.1" customHeight="1" thickBot="1" x14ac:dyDescent="0.3"/>
    <row r="205" spans="1:6" ht="15.75" thickBot="1" x14ac:dyDescent="0.3">
      <c r="A205" s="1"/>
      <c r="B205" s="2" t="s">
        <v>0</v>
      </c>
      <c r="C205" s="3" t="s">
        <v>1</v>
      </c>
      <c r="D205" s="27"/>
      <c r="E205" s="28"/>
      <c r="F205" s="29"/>
    </row>
    <row r="206" spans="1:6" ht="35.1" customHeight="1" thickBot="1" x14ac:dyDescent="0.3">
      <c r="A206" s="4"/>
      <c r="B206" s="2" t="s">
        <v>2</v>
      </c>
      <c r="C206" s="24" t="s">
        <v>32</v>
      </c>
      <c r="D206" s="5"/>
      <c r="E206" s="6"/>
      <c r="F206" s="7" t="s">
        <v>3</v>
      </c>
    </row>
    <row r="207" spans="1:6" ht="15.75" thickBot="1" x14ac:dyDescent="0.3">
      <c r="A207" s="8" t="s">
        <v>4</v>
      </c>
      <c r="B207" s="8" t="s">
        <v>5</v>
      </c>
      <c r="C207" s="9" t="s">
        <v>6</v>
      </c>
      <c r="D207" s="8" t="s">
        <v>7</v>
      </c>
      <c r="E207" s="8" t="s">
        <v>8</v>
      </c>
      <c r="F207" s="10" t="s">
        <v>9</v>
      </c>
    </row>
    <row r="208" spans="1:6" ht="15.75" thickBot="1" x14ac:dyDescent="0.3">
      <c r="A208" s="11" t="s">
        <v>10</v>
      </c>
      <c r="B208" s="12" t="s">
        <v>10</v>
      </c>
      <c r="C208" s="3"/>
      <c r="D208" s="5"/>
      <c r="E208" s="7"/>
      <c r="F208" s="7"/>
    </row>
    <row r="209" spans="1:6" ht="40.5" customHeight="1" thickBot="1" x14ac:dyDescent="0.3">
      <c r="A209" s="13"/>
      <c r="B209" s="15" t="s">
        <v>15</v>
      </c>
      <c r="C209" s="3" t="s">
        <v>16</v>
      </c>
      <c r="D209" s="5" t="s">
        <v>13</v>
      </c>
      <c r="E209" s="6">
        <v>8219</v>
      </c>
      <c r="F209" s="7" t="s">
        <v>14</v>
      </c>
    </row>
    <row r="210" spans="1:6" ht="40.5" customHeight="1" thickBot="1" x14ac:dyDescent="0.3">
      <c r="A210" s="13"/>
      <c r="B210" s="15" t="s">
        <v>17</v>
      </c>
      <c r="C210" s="3" t="s">
        <v>18</v>
      </c>
      <c r="D210" s="5" t="s">
        <v>13</v>
      </c>
      <c r="E210" s="6">
        <v>2101</v>
      </c>
      <c r="F210" s="7" t="s">
        <v>14</v>
      </c>
    </row>
    <row r="211" spans="1:6" ht="40.5" customHeight="1" thickBot="1" x14ac:dyDescent="0.3">
      <c r="A211" s="13"/>
      <c r="B211" s="14" t="s">
        <v>19</v>
      </c>
      <c r="C211" s="3" t="s">
        <v>23</v>
      </c>
      <c r="D211" s="16" t="s">
        <v>20</v>
      </c>
      <c r="E211" s="17">
        <f>E209/30352</f>
        <v>0.27078940432261467</v>
      </c>
      <c r="F211" s="7" t="s">
        <v>14</v>
      </c>
    </row>
    <row r="212" spans="1:6" ht="40.5" customHeight="1" thickBot="1" x14ac:dyDescent="0.3">
      <c r="A212" s="18"/>
      <c r="B212" s="14" t="s">
        <v>21</v>
      </c>
      <c r="C212" s="3" t="s">
        <v>24</v>
      </c>
      <c r="D212" s="16" t="s">
        <v>20</v>
      </c>
      <c r="E212" s="17">
        <f>E210/30352</f>
        <v>6.9221138639957824E-2</v>
      </c>
      <c r="F212" s="7" t="s">
        <v>14</v>
      </c>
    </row>
    <row r="213" spans="1:6" ht="35.1" customHeight="1" thickBot="1" x14ac:dyDescent="0.3"/>
    <row r="214" spans="1:6" ht="15.75" thickBot="1" x14ac:dyDescent="0.3">
      <c r="A214" s="1"/>
      <c r="B214" s="2" t="s">
        <v>0</v>
      </c>
      <c r="C214" s="3" t="s">
        <v>1</v>
      </c>
      <c r="D214" s="27"/>
      <c r="E214" s="28"/>
      <c r="F214" s="29"/>
    </row>
    <row r="215" spans="1:6" ht="35.1" customHeight="1" thickBot="1" x14ac:dyDescent="0.3">
      <c r="A215" s="4"/>
      <c r="B215" s="2" t="s">
        <v>2</v>
      </c>
      <c r="C215" s="24" t="s">
        <v>33</v>
      </c>
      <c r="D215" s="5"/>
      <c r="E215" s="6"/>
      <c r="F215" s="7" t="s">
        <v>3</v>
      </c>
    </row>
    <row r="216" spans="1:6" ht="15.75" thickBot="1" x14ac:dyDescent="0.3">
      <c r="A216" s="8" t="s">
        <v>4</v>
      </c>
      <c r="B216" s="8" t="s">
        <v>5</v>
      </c>
      <c r="C216" s="9" t="s">
        <v>6</v>
      </c>
      <c r="D216" s="8" t="s">
        <v>7</v>
      </c>
      <c r="E216" s="8" t="s">
        <v>8</v>
      </c>
      <c r="F216" s="10" t="s">
        <v>9</v>
      </c>
    </row>
    <row r="217" spans="1:6" ht="16.5" customHeight="1" thickBot="1" x14ac:dyDescent="0.3">
      <c r="A217" s="11" t="s">
        <v>10</v>
      </c>
      <c r="B217" s="12" t="s">
        <v>10</v>
      </c>
      <c r="C217" s="3"/>
      <c r="D217" s="5"/>
      <c r="E217" s="7"/>
      <c r="F217" s="7"/>
    </row>
    <row r="218" spans="1:6" ht="35.1" hidden="1" customHeight="1" thickBot="1" x14ac:dyDescent="0.3">
      <c r="A218" s="13"/>
      <c r="B218" s="14" t="s">
        <v>11</v>
      </c>
      <c r="C218" s="3" t="s">
        <v>12</v>
      </c>
      <c r="D218" s="5" t="s">
        <v>13</v>
      </c>
      <c r="E218" s="7"/>
      <c r="F218" s="7" t="s">
        <v>14</v>
      </c>
    </row>
    <row r="219" spans="1:6" ht="40.5" customHeight="1" thickBot="1" x14ac:dyDescent="0.3">
      <c r="A219" s="13"/>
      <c r="B219" s="15" t="s">
        <v>15</v>
      </c>
      <c r="C219" s="3" t="s">
        <v>16</v>
      </c>
      <c r="D219" s="5" t="s">
        <v>13</v>
      </c>
      <c r="E219" s="6">
        <v>468</v>
      </c>
      <c r="F219" s="7" t="s">
        <v>14</v>
      </c>
    </row>
    <row r="220" spans="1:6" ht="40.5" customHeight="1" thickBot="1" x14ac:dyDescent="0.3">
      <c r="A220" s="13"/>
      <c r="B220" s="15" t="s">
        <v>17</v>
      </c>
      <c r="C220" s="3" t="s">
        <v>18</v>
      </c>
      <c r="D220" s="5" t="s">
        <v>13</v>
      </c>
      <c r="E220" s="6">
        <v>48</v>
      </c>
      <c r="F220" s="7" t="s">
        <v>14</v>
      </c>
    </row>
    <row r="221" spans="1:6" ht="40.5" customHeight="1" thickBot="1" x14ac:dyDescent="0.3">
      <c r="A221" s="13"/>
      <c r="B221" s="14" t="s">
        <v>19</v>
      </c>
      <c r="C221" s="3" t="s">
        <v>23</v>
      </c>
      <c r="D221" s="16" t="s">
        <v>20</v>
      </c>
      <c r="E221" s="17">
        <f>E219/1632</f>
        <v>0.28676470588235292</v>
      </c>
      <c r="F221" s="7" t="s">
        <v>14</v>
      </c>
    </row>
    <row r="222" spans="1:6" ht="40.5" customHeight="1" thickBot="1" x14ac:dyDescent="0.3">
      <c r="A222" s="18"/>
      <c r="B222" s="14" t="s">
        <v>21</v>
      </c>
      <c r="C222" s="3" t="s">
        <v>22</v>
      </c>
      <c r="D222" s="16" t="s">
        <v>20</v>
      </c>
      <c r="E222" s="17">
        <f>E220/1632</f>
        <v>2.9411764705882353E-2</v>
      </c>
      <c r="F222" s="7" t="s">
        <v>14</v>
      </c>
    </row>
    <row r="223" spans="1:6" ht="35.1" customHeight="1" thickBot="1" x14ac:dyDescent="0.3"/>
    <row r="224" spans="1:6" ht="15.75" thickBot="1" x14ac:dyDescent="0.3">
      <c r="A224" s="1"/>
      <c r="B224" s="2" t="s">
        <v>0</v>
      </c>
      <c r="C224" s="3" t="s">
        <v>1</v>
      </c>
      <c r="D224" s="27"/>
      <c r="E224" s="28"/>
      <c r="F224" s="29"/>
    </row>
    <row r="225" spans="1:6" ht="35.1" customHeight="1" thickBot="1" x14ac:dyDescent="0.3">
      <c r="A225" s="4"/>
      <c r="B225" s="2" t="s">
        <v>2</v>
      </c>
      <c r="C225" s="24" t="s">
        <v>34</v>
      </c>
      <c r="D225" s="5"/>
      <c r="E225" s="6"/>
      <c r="F225" s="7" t="s">
        <v>3</v>
      </c>
    </row>
    <row r="226" spans="1:6" ht="15.75" thickBot="1" x14ac:dyDescent="0.3">
      <c r="A226" s="8" t="s">
        <v>4</v>
      </c>
      <c r="B226" s="8" t="s">
        <v>5</v>
      </c>
      <c r="C226" s="9" t="s">
        <v>6</v>
      </c>
      <c r="D226" s="8" t="s">
        <v>7</v>
      </c>
      <c r="E226" s="8" t="s">
        <v>8</v>
      </c>
      <c r="F226" s="10" t="s">
        <v>9</v>
      </c>
    </row>
    <row r="227" spans="1:6" ht="16.5" customHeight="1" thickBot="1" x14ac:dyDescent="0.3">
      <c r="A227" s="11" t="s">
        <v>10</v>
      </c>
      <c r="B227" s="12" t="s">
        <v>10</v>
      </c>
      <c r="C227" s="3"/>
      <c r="D227" s="5"/>
      <c r="E227" s="7"/>
      <c r="F227" s="7"/>
    </row>
    <row r="228" spans="1:6" ht="35.1" hidden="1" customHeight="1" thickBot="1" x14ac:dyDescent="0.3">
      <c r="A228" s="13"/>
      <c r="B228" s="14" t="s">
        <v>11</v>
      </c>
      <c r="C228" s="3" t="s">
        <v>12</v>
      </c>
      <c r="D228" s="5" t="s">
        <v>13</v>
      </c>
      <c r="E228" s="7"/>
      <c r="F228" s="7" t="s">
        <v>14</v>
      </c>
    </row>
    <row r="229" spans="1:6" ht="40.5" customHeight="1" thickBot="1" x14ac:dyDescent="0.3">
      <c r="A229" s="13"/>
      <c r="B229" s="15" t="s">
        <v>15</v>
      </c>
      <c r="C229" s="3" t="s">
        <v>16</v>
      </c>
      <c r="D229" s="5" t="s">
        <v>13</v>
      </c>
      <c r="E229" s="6">
        <v>89</v>
      </c>
      <c r="F229" s="7" t="s">
        <v>14</v>
      </c>
    </row>
    <row r="230" spans="1:6" ht="40.5" customHeight="1" thickBot="1" x14ac:dyDescent="0.3">
      <c r="A230" s="13"/>
      <c r="B230" s="15" t="s">
        <v>17</v>
      </c>
      <c r="C230" s="3" t="s">
        <v>18</v>
      </c>
      <c r="D230" s="5" t="s">
        <v>13</v>
      </c>
      <c r="E230" s="6">
        <v>9</v>
      </c>
      <c r="F230" s="7" t="s">
        <v>14</v>
      </c>
    </row>
    <row r="231" spans="1:6" ht="40.5" customHeight="1" thickBot="1" x14ac:dyDescent="0.3">
      <c r="A231" s="13"/>
      <c r="B231" s="14" t="s">
        <v>19</v>
      </c>
      <c r="C231" s="3" t="s">
        <v>23</v>
      </c>
      <c r="D231" s="16" t="s">
        <v>20</v>
      </c>
      <c r="E231" s="17">
        <f>E229/796</f>
        <v>0.11180904522613065</v>
      </c>
      <c r="F231" s="7" t="s">
        <v>14</v>
      </c>
    </row>
    <row r="232" spans="1:6" ht="40.5" customHeight="1" thickBot="1" x14ac:dyDescent="0.3">
      <c r="A232" s="18"/>
      <c r="B232" s="14" t="s">
        <v>21</v>
      </c>
      <c r="C232" s="3" t="s">
        <v>24</v>
      </c>
      <c r="D232" s="16" t="s">
        <v>20</v>
      </c>
      <c r="E232" s="17">
        <f>E230/796</f>
        <v>1.1306532663316583E-2</v>
      </c>
      <c r="F232" s="7" t="s">
        <v>14</v>
      </c>
    </row>
    <row r="233" spans="1:6" ht="35.1" customHeight="1" thickBot="1" x14ac:dyDescent="0.3"/>
    <row r="234" spans="1:6" ht="15.75" thickBot="1" x14ac:dyDescent="0.3">
      <c r="A234" s="1"/>
      <c r="B234" s="2" t="s">
        <v>0</v>
      </c>
      <c r="C234" s="3" t="s">
        <v>1</v>
      </c>
      <c r="D234" s="27"/>
      <c r="E234" s="28"/>
      <c r="F234" s="29"/>
    </row>
    <row r="235" spans="1:6" ht="35.1" customHeight="1" thickBot="1" x14ac:dyDescent="0.3">
      <c r="A235" s="4"/>
      <c r="B235" s="2" t="s">
        <v>2</v>
      </c>
      <c r="C235" s="24" t="s">
        <v>35</v>
      </c>
      <c r="D235" s="5"/>
      <c r="E235" s="6"/>
      <c r="F235" s="7" t="s">
        <v>3</v>
      </c>
    </row>
    <row r="236" spans="1:6" ht="15.75" thickBot="1" x14ac:dyDescent="0.3">
      <c r="A236" s="8" t="s">
        <v>4</v>
      </c>
      <c r="B236" s="8" t="s">
        <v>5</v>
      </c>
      <c r="C236" s="9" t="s">
        <v>6</v>
      </c>
      <c r="D236" s="8" t="s">
        <v>7</v>
      </c>
      <c r="E236" s="8" t="s">
        <v>8</v>
      </c>
      <c r="F236" s="10" t="s">
        <v>9</v>
      </c>
    </row>
    <row r="237" spans="1:6" ht="17.25" customHeight="1" thickBot="1" x14ac:dyDescent="0.3">
      <c r="A237" s="11" t="s">
        <v>10</v>
      </c>
      <c r="B237" s="12" t="s">
        <v>10</v>
      </c>
      <c r="C237" s="3"/>
      <c r="D237" s="5"/>
      <c r="E237" s="7"/>
      <c r="F237" s="7"/>
    </row>
    <row r="238" spans="1:6" ht="35.1" hidden="1" customHeight="1" thickBot="1" x14ac:dyDescent="0.3">
      <c r="A238" s="13"/>
      <c r="B238" s="14" t="s">
        <v>11</v>
      </c>
      <c r="C238" s="3" t="s">
        <v>12</v>
      </c>
      <c r="D238" s="5" t="s">
        <v>13</v>
      </c>
      <c r="E238" s="7"/>
      <c r="F238" s="7" t="s">
        <v>14</v>
      </c>
    </row>
    <row r="239" spans="1:6" ht="40.5" customHeight="1" thickBot="1" x14ac:dyDescent="0.3">
      <c r="A239" s="13"/>
      <c r="B239" s="15" t="s">
        <v>15</v>
      </c>
      <c r="C239" s="3" t="s">
        <v>16</v>
      </c>
      <c r="D239" s="5" t="s">
        <v>13</v>
      </c>
      <c r="E239" s="6">
        <v>271</v>
      </c>
      <c r="F239" s="7" t="s">
        <v>14</v>
      </c>
    </row>
    <row r="240" spans="1:6" ht="40.5" customHeight="1" thickBot="1" x14ac:dyDescent="0.3">
      <c r="A240" s="13"/>
      <c r="B240" s="15" t="s">
        <v>17</v>
      </c>
      <c r="C240" s="3" t="s">
        <v>18</v>
      </c>
      <c r="D240" s="5" t="s">
        <v>13</v>
      </c>
      <c r="E240" s="6">
        <v>11</v>
      </c>
      <c r="F240" s="7" t="s">
        <v>14</v>
      </c>
    </row>
    <row r="241" spans="1:6" ht="40.5" customHeight="1" thickBot="1" x14ac:dyDescent="0.3">
      <c r="A241" s="13"/>
      <c r="B241" s="14" t="s">
        <v>19</v>
      </c>
      <c r="C241" s="3" t="s">
        <v>23</v>
      </c>
      <c r="D241" s="16" t="s">
        <v>20</v>
      </c>
      <c r="E241" s="17">
        <f>271/2088</f>
        <v>0.12978927203065135</v>
      </c>
      <c r="F241" s="7" t="s">
        <v>14</v>
      </c>
    </row>
    <row r="242" spans="1:6" ht="40.5" customHeight="1" thickBot="1" x14ac:dyDescent="0.3">
      <c r="A242" s="18"/>
      <c r="B242" s="14" t="s">
        <v>21</v>
      </c>
      <c r="C242" s="3" t="s">
        <v>24</v>
      </c>
      <c r="D242" s="16" t="s">
        <v>20</v>
      </c>
      <c r="E242" s="17">
        <f>E240/2088</f>
        <v>5.2681992337164753E-3</v>
      </c>
      <c r="F242" s="7" t="s">
        <v>14</v>
      </c>
    </row>
    <row r="243" spans="1:6" ht="35.1" customHeight="1" thickBot="1" x14ac:dyDescent="0.3"/>
    <row r="244" spans="1:6" ht="15.75" thickBot="1" x14ac:dyDescent="0.3">
      <c r="A244" s="1"/>
      <c r="B244" s="2" t="s">
        <v>0</v>
      </c>
      <c r="C244" s="3" t="s">
        <v>1</v>
      </c>
      <c r="D244" s="27"/>
      <c r="E244" s="28"/>
      <c r="F244" s="29"/>
    </row>
    <row r="245" spans="1:6" ht="35.1" customHeight="1" thickBot="1" x14ac:dyDescent="0.3">
      <c r="A245" s="4"/>
      <c r="B245" s="2" t="s">
        <v>2</v>
      </c>
      <c r="C245" s="24" t="s">
        <v>36</v>
      </c>
      <c r="D245" s="5"/>
      <c r="E245" s="6"/>
      <c r="F245" s="7" t="s">
        <v>3</v>
      </c>
    </row>
    <row r="246" spans="1:6" ht="15.75" thickBot="1" x14ac:dyDescent="0.3">
      <c r="A246" s="8" t="s">
        <v>4</v>
      </c>
      <c r="B246" s="8" t="s">
        <v>5</v>
      </c>
      <c r="C246" s="9" t="s">
        <v>6</v>
      </c>
      <c r="D246" s="8" t="s">
        <v>7</v>
      </c>
      <c r="E246" s="8" t="s">
        <v>8</v>
      </c>
      <c r="F246" s="10" t="s">
        <v>9</v>
      </c>
    </row>
    <row r="247" spans="1:6" ht="16.5" customHeight="1" thickBot="1" x14ac:dyDescent="0.3">
      <c r="A247" s="11" t="s">
        <v>10</v>
      </c>
      <c r="B247" s="12" t="s">
        <v>10</v>
      </c>
      <c r="C247" s="3"/>
      <c r="D247" s="5"/>
      <c r="E247" s="7"/>
      <c r="F247" s="7"/>
    </row>
    <row r="248" spans="1:6" ht="35.1" hidden="1" customHeight="1" thickBot="1" x14ac:dyDescent="0.3">
      <c r="A248" s="13"/>
      <c r="B248" s="14" t="s">
        <v>11</v>
      </c>
      <c r="C248" s="3" t="s">
        <v>12</v>
      </c>
      <c r="D248" s="5" t="s">
        <v>13</v>
      </c>
      <c r="E248" s="7"/>
      <c r="F248" s="7" t="s">
        <v>14</v>
      </c>
    </row>
    <row r="249" spans="1:6" ht="40.5" customHeight="1" thickBot="1" x14ac:dyDescent="0.3">
      <c r="A249" s="13"/>
      <c r="B249" s="15" t="s">
        <v>15</v>
      </c>
      <c r="C249" s="3" t="s">
        <v>16</v>
      </c>
      <c r="D249" s="5" t="s">
        <v>13</v>
      </c>
      <c r="E249" s="6">
        <v>199</v>
      </c>
      <c r="F249" s="7" t="s">
        <v>14</v>
      </c>
    </row>
    <row r="250" spans="1:6" ht="40.5" customHeight="1" thickBot="1" x14ac:dyDescent="0.3">
      <c r="A250" s="13"/>
      <c r="B250" s="15" t="s">
        <v>17</v>
      </c>
      <c r="C250" s="3" t="s">
        <v>18</v>
      </c>
      <c r="D250" s="5" t="s">
        <v>13</v>
      </c>
      <c r="E250" s="6">
        <v>6</v>
      </c>
      <c r="F250" s="7" t="s">
        <v>14</v>
      </c>
    </row>
    <row r="251" spans="1:6" ht="40.5" customHeight="1" thickBot="1" x14ac:dyDescent="0.3">
      <c r="A251" s="13"/>
      <c r="B251" s="14" t="s">
        <v>19</v>
      </c>
      <c r="C251" s="3" t="s">
        <v>23</v>
      </c>
      <c r="D251" s="16" t="s">
        <v>20</v>
      </c>
      <c r="E251" s="17">
        <f>E249/1685</f>
        <v>0.11810089020771514</v>
      </c>
      <c r="F251" s="7" t="s">
        <v>14</v>
      </c>
    </row>
    <row r="252" spans="1:6" ht="40.5" customHeight="1" thickBot="1" x14ac:dyDescent="0.3">
      <c r="A252" s="18"/>
      <c r="B252" s="14" t="s">
        <v>21</v>
      </c>
      <c r="C252" s="3" t="s">
        <v>24</v>
      </c>
      <c r="D252" s="16" t="s">
        <v>20</v>
      </c>
      <c r="E252" s="17">
        <f>E250/1685</f>
        <v>3.5608308605341245E-3</v>
      </c>
      <c r="F252" s="7" t="s">
        <v>14</v>
      </c>
    </row>
    <row r="253" spans="1:6" ht="35.1" customHeight="1" thickBot="1" x14ac:dyDescent="0.3"/>
    <row r="254" spans="1:6" ht="15.75" thickBot="1" x14ac:dyDescent="0.3">
      <c r="A254" s="1"/>
      <c r="B254" s="2" t="s">
        <v>0</v>
      </c>
      <c r="C254" s="3" t="s">
        <v>1</v>
      </c>
      <c r="D254" s="27"/>
      <c r="E254" s="28"/>
      <c r="F254" s="29"/>
    </row>
    <row r="255" spans="1:6" ht="35.1" customHeight="1" thickBot="1" x14ac:dyDescent="0.3">
      <c r="A255" s="4"/>
      <c r="B255" s="2" t="s">
        <v>2</v>
      </c>
      <c r="C255" s="24" t="s">
        <v>37</v>
      </c>
      <c r="D255" s="5"/>
      <c r="E255" s="6"/>
      <c r="F255" s="7" t="s">
        <v>3</v>
      </c>
    </row>
    <row r="256" spans="1:6" ht="15.75" thickBot="1" x14ac:dyDescent="0.3">
      <c r="A256" s="8" t="s">
        <v>4</v>
      </c>
      <c r="B256" s="8" t="s">
        <v>5</v>
      </c>
      <c r="C256" s="9" t="s">
        <v>6</v>
      </c>
      <c r="D256" s="8" t="s">
        <v>7</v>
      </c>
      <c r="E256" s="8" t="s">
        <v>8</v>
      </c>
      <c r="F256" s="10" t="s">
        <v>9</v>
      </c>
    </row>
    <row r="257" spans="1:6" ht="17.25" customHeight="1" thickBot="1" x14ac:dyDescent="0.3">
      <c r="A257" s="11" t="s">
        <v>10</v>
      </c>
      <c r="B257" s="12" t="s">
        <v>10</v>
      </c>
      <c r="C257" s="3"/>
      <c r="D257" s="5"/>
      <c r="E257" s="7"/>
      <c r="F257" s="7"/>
    </row>
    <row r="258" spans="1:6" ht="35.1" hidden="1" customHeight="1" thickBot="1" x14ac:dyDescent="0.3">
      <c r="A258" s="13"/>
      <c r="B258" s="14" t="s">
        <v>11</v>
      </c>
      <c r="C258" s="3" t="s">
        <v>12</v>
      </c>
      <c r="D258" s="5" t="s">
        <v>13</v>
      </c>
      <c r="E258" s="7"/>
      <c r="F258" s="7" t="s">
        <v>14</v>
      </c>
    </row>
    <row r="259" spans="1:6" ht="40.5" customHeight="1" thickBot="1" x14ac:dyDescent="0.3">
      <c r="A259" s="13"/>
      <c r="B259" s="15" t="s">
        <v>15</v>
      </c>
      <c r="C259" s="3" t="s">
        <v>16</v>
      </c>
      <c r="D259" s="5" t="s">
        <v>13</v>
      </c>
      <c r="E259" s="6">
        <v>462</v>
      </c>
      <c r="F259" s="7" t="s">
        <v>14</v>
      </c>
    </row>
    <row r="260" spans="1:6" ht="40.5" customHeight="1" thickBot="1" x14ac:dyDescent="0.3">
      <c r="A260" s="13"/>
      <c r="B260" s="15" t="s">
        <v>17</v>
      </c>
      <c r="C260" s="3" t="s">
        <v>18</v>
      </c>
      <c r="D260" s="5" t="s">
        <v>13</v>
      </c>
      <c r="E260" s="6">
        <v>7</v>
      </c>
      <c r="F260" s="7" t="s">
        <v>14</v>
      </c>
    </row>
    <row r="261" spans="1:6" ht="40.5" customHeight="1" thickBot="1" x14ac:dyDescent="0.3">
      <c r="A261" s="13"/>
      <c r="B261" s="14" t="s">
        <v>19</v>
      </c>
      <c r="C261" s="3" t="s">
        <v>23</v>
      </c>
      <c r="D261" s="16" t="s">
        <v>20</v>
      </c>
      <c r="E261" s="17">
        <f>E259/5270</f>
        <v>8.7666034155597719E-2</v>
      </c>
      <c r="F261" s="7" t="s">
        <v>14</v>
      </c>
    </row>
    <row r="262" spans="1:6" ht="40.5" customHeight="1" thickBot="1" x14ac:dyDescent="0.3">
      <c r="A262" s="18"/>
      <c r="B262" s="14" t="s">
        <v>21</v>
      </c>
      <c r="C262" s="3" t="s">
        <v>24</v>
      </c>
      <c r="D262" s="16" t="s">
        <v>20</v>
      </c>
      <c r="E262" s="17">
        <f>E260/5270</f>
        <v>1.3282732447817836E-3</v>
      </c>
      <c r="F262" s="7" t="s">
        <v>14</v>
      </c>
    </row>
    <row r="263" spans="1:6" ht="35.1" customHeight="1" thickBot="1" x14ac:dyDescent="0.3"/>
    <row r="264" spans="1:6" ht="15.75" thickBot="1" x14ac:dyDescent="0.3">
      <c r="A264" s="1"/>
      <c r="B264" s="2" t="s">
        <v>0</v>
      </c>
      <c r="C264" s="3" t="s">
        <v>1</v>
      </c>
      <c r="D264" s="27"/>
      <c r="E264" s="28"/>
      <c r="F264" s="29"/>
    </row>
    <row r="265" spans="1:6" ht="35.1" customHeight="1" thickBot="1" x14ac:dyDescent="0.3">
      <c r="A265" s="4"/>
      <c r="B265" s="2" t="s">
        <v>2</v>
      </c>
      <c r="C265" s="24" t="s">
        <v>38</v>
      </c>
      <c r="D265" s="5"/>
      <c r="E265" s="6"/>
      <c r="F265" s="7" t="s">
        <v>3</v>
      </c>
    </row>
    <row r="266" spans="1:6" ht="15.75" thickBot="1" x14ac:dyDescent="0.3">
      <c r="A266" s="8" t="s">
        <v>4</v>
      </c>
      <c r="B266" s="8" t="s">
        <v>5</v>
      </c>
      <c r="C266" s="9" t="s">
        <v>6</v>
      </c>
      <c r="D266" s="8" t="s">
        <v>7</v>
      </c>
      <c r="E266" s="8" t="s">
        <v>8</v>
      </c>
      <c r="F266" s="10" t="s">
        <v>9</v>
      </c>
    </row>
    <row r="267" spans="1:6" ht="17.25" customHeight="1" thickBot="1" x14ac:dyDescent="0.3">
      <c r="A267" s="11" t="s">
        <v>10</v>
      </c>
      <c r="B267" s="12" t="s">
        <v>10</v>
      </c>
      <c r="C267" s="3"/>
      <c r="D267" s="5"/>
      <c r="E267" s="7"/>
      <c r="F267" s="7"/>
    </row>
    <row r="268" spans="1:6" ht="35.1" hidden="1" customHeight="1" thickBot="1" x14ac:dyDescent="0.3">
      <c r="A268" s="13"/>
      <c r="B268" s="14" t="s">
        <v>11</v>
      </c>
      <c r="C268" s="3" t="s">
        <v>12</v>
      </c>
      <c r="D268" s="5" t="s">
        <v>13</v>
      </c>
      <c r="E268" s="7"/>
      <c r="F268" s="7" t="s">
        <v>14</v>
      </c>
    </row>
    <row r="269" spans="1:6" ht="40.5" customHeight="1" thickBot="1" x14ac:dyDescent="0.3">
      <c r="A269" s="13"/>
      <c r="B269" s="15" t="s">
        <v>15</v>
      </c>
      <c r="C269" s="3" t="s">
        <v>16</v>
      </c>
      <c r="D269" s="5" t="s">
        <v>13</v>
      </c>
      <c r="E269" s="6">
        <v>0</v>
      </c>
      <c r="F269" s="7" t="s">
        <v>14</v>
      </c>
    </row>
    <row r="270" spans="1:6" ht="40.5" customHeight="1" thickBot="1" x14ac:dyDescent="0.3">
      <c r="A270" s="13"/>
      <c r="B270" s="15" t="s">
        <v>17</v>
      </c>
      <c r="C270" s="3" t="s">
        <v>18</v>
      </c>
      <c r="D270" s="5" t="s">
        <v>13</v>
      </c>
      <c r="E270" s="6">
        <v>0</v>
      </c>
      <c r="F270" s="7" t="s">
        <v>14</v>
      </c>
    </row>
    <row r="271" spans="1:6" ht="40.5" customHeight="1" thickBot="1" x14ac:dyDescent="0.3">
      <c r="A271" s="13"/>
      <c r="B271" s="14" t="s">
        <v>19</v>
      </c>
      <c r="C271" s="3" t="s">
        <v>23</v>
      </c>
      <c r="D271" s="16" t="s">
        <v>20</v>
      </c>
      <c r="E271" s="25">
        <v>0</v>
      </c>
      <c r="F271" s="7" t="s">
        <v>14</v>
      </c>
    </row>
    <row r="272" spans="1:6" ht="40.5" customHeight="1" thickBot="1" x14ac:dyDescent="0.3">
      <c r="A272" s="18"/>
      <c r="B272" s="14" t="s">
        <v>21</v>
      </c>
      <c r="C272" s="3" t="s">
        <v>24</v>
      </c>
      <c r="D272" s="16" t="s">
        <v>20</v>
      </c>
      <c r="E272" s="25">
        <f>E270/9436</f>
        <v>0</v>
      </c>
      <c r="F272" s="7" t="s">
        <v>14</v>
      </c>
    </row>
    <row r="273" ht="35.1" customHeight="1" x14ac:dyDescent="0.25"/>
    <row r="274" ht="35.1" customHeight="1" x14ac:dyDescent="0.25"/>
  </sheetData>
  <mergeCells count="36">
    <mergeCell ref="A267:A272"/>
    <mergeCell ref="A247:A252"/>
    <mergeCell ref="A254:A255"/>
    <mergeCell ref="D254:F254"/>
    <mergeCell ref="A257:A262"/>
    <mergeCell ref="A264:A265"/>
    <mergeCell ref="D264:F264"/>
    <mergeCell ref="A227:A232"/>
    <mergeCell ref="A234:A235"/>
    <mergeCell ref="D234:F234"/>
    <mergeCell ref="A237:A242"/>
    <mergeCell ref="A244:A245"/>
    <mergeCell ref="D244:F244"/>
    <mergeCell ref="A208:A212"/>
    <mergeCell ref="A214:A215"/>
    <mergeCell ref="D214:F214"/>
    <mergeCell ref="A217:A222"/>
    <mergeCell ref="A224:A225"/>
    <mergeCell ref="D224:F224"/>
    <mergeCell ref="A188:A193"/>
    <mergeCell ref="A195:A196"/>
    <mergeCell ref="D195:F195"/>
    <mergeCell ref="A198:A203"/>
    <mergeCell ref="A205:A206"/>
    <mergeCell ref="D205:F205"/>
    <mergeCell ref="A168:A173"/>
    <mergeCell ref="A175:A176"/>
    <mergeCell ref="D175:F175"/>
    <mergeCell ref="A178:A183"/>
    <mergeCell ref="A185:A186"/>
    <mergeCell ref="D185:F185"/>
    <mergeCell ref="A1:A2"/>
    <mergeCell ref="D1:F1"/>
    <mergeCell ref="A4:A9"/>
    <mergeCell ref="A165:A166"/>
    <mergeCell ref="D165:F165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051DF0-2DDA-436F-B639-91E4ED529CD0}"/>
</file>

<file path=customXml/itemProps2.xml><?xml version="1.0" encoding="utf-8"?>
<ds:datastoreItem xmlns:ds="http://schemas.openxmlformats.org/officeDocument/2006/customXml" ds:itemID="{B761412C-4F7B-4A6A-8A02-D348771FB242}"/>
</file>

<file path=customXml/itemProps3.xml><?xml version="1.0" encoding="utf-8"?>
<ds:datastoreItem xmlns:ds="http://schemas.openxmlformats.org/officeDocument/2006/customXml" ds:itemID="{6A32FAFF-F83A-4543-A44A-5C4E02E6E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2025-06-12T15:00:05Z</dcterms:created>
  <dcterms:modified xsi:type="dcterms:W3CDTF">2025-06-12T15:00:48Z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