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6BA737B5-385E-4BD9-B97F-A8DAC119B525}" xr6:coauthVersionLast="47" xr6:coauthVersionMax="47" xr10:uidLastSave="{00000000-0000-0000-0000-000000000000}"/>
  <bookViews>
    <workbookView xWindow="-120" yWindow="-120" windowWidth="29040" windowHeight="15720" xr2:uid="{5E9C3246-9956-499B-9440-FF7439202741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2" i="1"/>
  <c r="E10" i="1"/>
</calcChain>
</file>

<file path=xl/sharedStrings.xml><?xml version="1.0" encoding="utf-8"?>
<sst xmlns="http://schemas.openxmlformats.org/spreadsheetml/2006/main" count="96" uniqueCount="53">
  <si>
    <t>SOL</t>
  </si>
  <si>
    <t>DENOMINAZIONE GESTORE</t>
  </si>
  <si>
    <t>Ragione sociale della SOL</t>
  </si>
  <si>
    <t>GEA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</si>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</sst>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43DA8213-5A00-4D88-B218-853272ECE4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4C4DFB3-1380-44B4-826A-157E18DA76A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E7CA6CC4-09A4-40FD-96D3-3B5CD383F2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88742-F66B-4552-B25D-6929AE5F038F}">
  <sheetPr>
    <pageSetUpPr fitToPage="1"/>
  </sheetPr>
  <dimension ref="A1:F25"/>
  <sheetViews>
    <sheetView tabSelected="1" topLeftCell="A3" zoomScale="90" zoomScaleNormal="90" workbookViewId="0">
      <selection activeCell="D2" sqref="D2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 t="s">
        <v>3</v>
      </c>
      <c r="E1" s="5"/>
      <c r="F1" s="6"/>
    </row>
    <row r="2" spans="1:6" s="10" customFormat="1" x14ac:dyDescent="0.25">
      <c r="A2" s="7" t="s">
        <v>4</v>
      </c>
      <c r="B2" s="7" t="s">
        <v>5</v>
      </c>
      <c r="C2" s="8" t="s">
        <v>6</v>
      </c>
      <c r="D2" s="7" t="s">
        <v>7</v>
      </c>
      <c r="E2" s="7" t="s">
        <v>8</v>
      </c>
      <c r="F2" s="9" t="s">
        <v>9</v>
      </c>
    </row>
    <row r="3" spans="1:6" s="10" customFormat="1" ht="35.25" customHeight="1" x14ac:dyDescent="0.25">
      <c r="A3" s="11" t="s">
        <v>10</v>
      </c>
      <c r="B3" s="12" t="s">
        <v>11</v>
      </c>
      <c r="C3" s="13" t="s">
        <v>12</v>
      </c>
      <c r="D3" s="14" t="s">
        <v>13</v>
      </c>
      <c r="E3" s="15">
        <v>1632.3</v>
      </c>
      <c r="F3" s="16" t="s">
        <v>14</v>
      </c>
    </row>
    <row r="4" spans="1:6" s="10" customFormat="1" ht="35.25" customHeight="1" x14ac:dyDescent="0.25">
      <c r="A4" s="17"/>
      <c r="B4" s="12" t="s">
        <v>15</v>
      </c>
      <c r="C4" s="13" t="s">
        <v>16</v>
      </c>
      <c r="D4" s="14" t="s">
        <v>13</v>
      </c>
      <c r="E4" s="15">
        <v>1450.96</v>
      </c>
      <c r="F4" s="16" t="s">
        <v>17</v>
      </c>
    </row>
    <row r="5" spans="1:6" s="10" customFormat="1" ht="35.25" customHeight="1" x14ac:dyDescent="0.25">
      <c r="A5" s="17"/>
      <c r="B5" s="12" t="s">
        <v>18</v>
      </c>
      <c r="C5" s="13" t="s">
        <v>19</v>
      </c>
      <c r="D5" s="14" t="s">
        <v>13</v>
      </c>
      <c r="E5" s="15">
        <v>1994.68</v>
      </c>
      <c r="F5" s="16" t="s">
        <v>20</v>
      </c>
    </row>
    <row r="6" spans="1:6" s="10" customFormat="1" ht="35.25" customHeight="1" x14ac:dyDescent="0.25">
      <c r="A6" s="17"/>
      <c r="B6" s="12" t="s">
        <v>21</v>
      </c>
      <c r="C6" s="13" t="s">
        <v>22</v>
      </c>
      <c r="D6" s="14" t="s">
        <v>13</v>
      </c>
      <c r="E6" s="18">
        <v>0</v>
      </c>
      <c r="F6" s="16" t="s">
        <v>23</v>
      </c>
    </row>
    <row r="7" spans="1:6" ht="35.25" customHeight="1" x14ac:dyDescent="0.25">
      <c r="A7" s="17"/>
      <c r="B7" s="12" t="s">
        <v>24</v>
      </c>
      <c r="C7" s="13" t="s">
        <v>25</v>
      </c>
      <c r="D7" s="14" t="s">
        <v>13</v>
      </c>
      <c r="E7" s="18">
        <v>578.94399999999996</v>
      </c>
      <c r="F7" s="16" t="s">
        <v>26</v>
      </c>
    </row>
    <row r="8" spans="1:6" ht="35.25" customHeight="1" x14ac:dyDescent="0.25">
      <c r="A8" s="17"/>
      <c r="B8" s="12" t="s">
        <v>27</v>
      </c>
      <c r="C8" s="13" t="s">
        <v>28</v>
      </c>
      <c r="D8" s="14" t="s">
        <v>13</v>
      </c>
      <c r="E8" s="18">
        <v>74.75</v>
      </c>
      <c r="F8" s="16" t="s">
        <v>29</v>
      </c>
    </row>
    <row r="9" spans="1:6" ht="42.75" customHeight="1" x14ac:dyDescent="0.25">
      <c r="A9" s="17"/>
      <c r="B9" s="19" t="s">
        <v>30</v>
      </c>
      <c r="C9" s="20" t="s">
        <v>31</v>
      </c>
      <c r="D9" s="14" t="s">
        <v>13</v>
      </c>
      <c r="E9" s="21">
        <v>1632.3</v>
      </c>
      <c r="F9" s="16"/>
    </row>
    <row r="10" spans="1:6" ht="30" customHeight="1" x14ac:dyDescent="0.25">
      <c r="A10" s="17"/>
      <c r="B10" s="19" t="s">
        <v>32</v>
      </c>
      <c r="C10" s="20" t="s">
        <v>33</v>
      </c>
      <c r="D10" s="14" t="s">
        <v>34</v>
      </c>
      <c r="E10" s="21">
        <f>E9*183/1000</f>
        <v>298.71089999999998</v>
      </c>
      <c r="F10" s="16" t="s">
        <v>35</v>
      </c>
    </row>
    <row r="11" spans="1:6" ht="30" customHeight="1" x14ac:dyDescent="0.25">
      <c r="A11" s="17"/>
      <c r="B11" s="22" t="s">
        <v>36</v>
      </c>
      <c r="C11" s="20" t="s">
        <v>37</v>
      </c>
      <c r="D11" s="14" t="s">
        <v>13</v>
      </c>
      <c r="E11" s="21">
        <v>1450.96</v>
      </c>
      <c r="F11" s="16"/>
    </row>
    <row r="12" spans="1:6" ht="30" customHeight="1" x14ac:dyDescent="0.25">
      <c r="A12" s="17"/>
      <c r="B12" s="22" t="s">
        <v>38</v>
      </c>
      <c r="C12" s="20" t="s">
        <v>33</v>
      </c>
      <c r="D12" s="14" t="s">
        <v>34</v>
      </c>
      <c r="E12" s="21">
        <f>E11*600/1000</f>
        <v>870.57600000000002</v>
      </c>
      <c r="F12" s="16" t="s">
        <v>35</v>
      </c>
    </row>
    <row r="13" spans="1:6" ht="30" customHeight="1" x14ac:dyDescent="0.25">
      <c r="A13" s="17"/>
      <c r="B13" s="19" t="s">
        <v>39</v>
      </c>
      <c r="C13" s="20" t="s">
        <v>37</v>
      </c>
      <c r="D13" s="14" t="s">
        <v>13</v>
      </c>
      <c r="E13" s="21">
        <v>613.52200000000005</v>
      </c>
      <c r="F13" s="16"/>
    </row>
    <row r="14" spans="1:6" ht="30" customHeight="1" x14ac:dyDescent="0.25">
      <c r="A14" s="17"/>
      <c r="B14" s="19" t="s">
        <v>40</v>
      </c>
      <c r="C14" s="20" t="s">
        <v>33</v>
      </c>
      <c r="D14" s="14" t="s">
        <v>34</v>
      </c>
      <c r="E14" s="21">
        <f>E13*1000/1000</f>
        <v>613.52200000000005</v>
      </c>
      <c r="F14" s="16" t="s">
        <v>35</v>
      </c>
    </row>
    <row r="15" spans="1:6" ht="34.5" customHeight="1" x14ac:dyDescent="0.25">
      <c r="A15" s="17"/>
      <c r="B15" s="22" t="s">
        <v>41</v>
      </c>
      <c r="C15" s="20" t="s">
        <v>37</v>
      </c>
      <c r="D15" s="14" t="s">
        <v>13</v>
      </c>
      <c r="E15" s="21">
        <v>872.47699999999998</v>
      </c>
      <c r="F15" s="16"/>
    </row>
    <row r="16" spans="1:6" ht="30" customHeight="1" x14ac:dyDescent="0.25">
      <c r="A16" s="17"/>
      <c r="B16" s="22" t="s">
        <v>42</v>
      </c>
      <c r="C16" s="20" t="s">
        <v>43</v>
      </c>
      <c r="D16" s="14" t="s">
        <v>44</v>
      </c>
      <c r="E16" s="21">
        <f>E15/137000*550000</f>
        <v>3502.6448905109492</v>
      </c>
      <c r="F16" s="23" t="s">
        <v>45</v>
      </c>
    </row>
    <row r="17" spans="1:6" ht="30" customHeight="1" x14ac:dyDescent="0.25">
      <c r="A17" s="17"/>
      <c r="B17" s="22" t="s">
        <v>46</v>
      </c>
      <c r="C17" s="20" t="s">
        <v>33</v>
      </c>
      <c r="D17" s="14" t="s">
        <v>34</v>
      </c>
      <c r="E17" s="21">
        <f>E15*253/1000</f>
        <v>220.73668099999998</v>
      </c>
      <c r="F17" s="16" t="s">
        <v>35</v>
      </c>
    </row>
    <row r="18" spans="1:6" ht="30" customHeight="1" x14ac:dyDescent="0.25">
      <c r="A18" s="17"/>
      <c r="B18" s="19" t="s">
        <v>47</v>
      </c>
      <c r="C18" s="20" t="s">
        <v>37</v>
      </c>
      <c r="D18" s="14" t="s">
        <v>13</v>
      </c>
      <c r="E18" s="21">
        <v>17.277000000000001</v>
      </c>
      <c r="F18" s="16"/>
    </row>
    <row r="19" spans="1:6" ht="30" customHeight="1" x14ac:dyDescent="0.25">
      <c r="A19" s="17"/>
      <c r="B19" s="19" t="s">
        <v>42</v>
      </c>
      <c r="C19" s="20" t="s">
        <v>43</v>
      </c>
      <c r="D19" s="14" t="s">
        <v>44</v>
      </c>
      <c r="E19" s="21">
        <f>E18/1000*13889</f>
        <v>239.96025300000002</v>
      </c>
      <c r="F19" s="23" t="s">
        <v>45</v>
      </c>
    </row>
    <row r="20" spans="1:6" ht="30" customHeight="1" x14ac:dyDescent="0.25">
      <c r="A20" s="17"/>
      <c r="B20" s="19" t="s">
        <v>48</v>
      </c>
      <c r="C20" s="20" t="s">
        <v>33</v>
      </c>
      <c r="D20" s="14" t="s">
        <v>34</v>
      </c>
      <c r="E20" s="21">
        <f>E18*9074/1000</f>
        <v>156.77149800000001</v>
      </c>
      <c r="F20" s="16" t="s">
        <v>35</v>
      </c>
    </row>
    <row r="21" spans="1:6" ht="30" customHeight="1" x14ac:dyDescent="0.25">
      <c r="A21" s="17"/>
      <c r="B21" s="22" t="s">
        <v>49</v>
      </c>
      <c r="C21" s="20" t="s">
        <v>50</v>
      </c>
      <c r="D21" s="14" t="s">
        <v>13</v>
      </c>
      <c r="E21" s="21">
        <v>74.75</v>
      </c>
      <c r="F21" s="16"/>
    </row>
    <row r="22" spans="1:6" ht="30" customHeight="1" x14ac:dyDescent="0.25">
      <c r="A22" s="17"/>
      <c r="B22" s="22" t="s">
        <v>42</v>
      </c>
      <c r="C22" s="20" t="s">
        <v>43</v>
      </c>
      <c r="D22" s="14" t="s">
        <v>44</v>
      </c>
      <c r="E22" s="21">
        <f>E21/2071000*4387778</f>
        <v>158.37103114437471</v>
      </c>
      <c r="F22" s="23" t="s">
        <v>45</v>
      </c>
    </row>
    <row r="23" spans="1:6" ht="30" customHeight="1" x14ac:dyDescent="0.25">
      <c r="A23" s="17"/>
      <c r="B23" s="19" t="s">
        <v>51</v>
      </c>
      <c r="C23" s="20" t="s">
        <v>37</v>
      </c>
      <c r="D23" s="14" t="s">
        <v>13</v>
      </c>
      <c r="E23" s="21">
        <v>132.52099999999999</v>
      </c>
      <c r="F23" s="16"/>
    </row>
    <row r="24" spans="1:6" ht="30" customHeight="1" x14ac:dyDescent="0.25">
      <c r="A24" s="17"/>
      <c r="B24" s="19" t="s">
        <v>42</v>
      </c>
      <c r="C24" s="20" t="s">
        <v>43</v>
      </c>
      <c r="D24" s="14" t="s">
        <v>44</v>
      </c>
      <c r="E24" s="21">
        <f>E23/18000*91944</f>
        <v>676.91726799999992</v>
      </c>
      <c r="F24" s="23" t="s">
        <v>45</v>
      </c>
    </row>
    <row r="25" spans="1:6" ht="30" customHeight="1" x14ac:dyDescent="0.25">
      <c r="A25" s="17"/>
      <c r="B25" s="19" t="s">
        <v>52</v>
      </c>
      <c r="C25" s="20" t="s">
        <v>33</v>
      </c>
      <c r="D25" s="14" t="s">
        <v>34</v>
      </c>
      <c r="E25" s="21">
        <f>E23*1487/1000</f>
        <v>197.05872699999998</v>
      </c>
      <c r="F25" s="16" t="s">
        <v>35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45" orientation="landscape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E77911-D6BD-4A7D-9666-5652A6A2AE7B}"/>
</file>

<file path=customXml/itemProps2.xml><?xml version="1.0" encoding="utf-8"?>
<ds:datastoreItem xmlns:ds="http://schemas.openxmlformats.org/officeDocument/2006/customXml" ds:itemID="{AB859D93-DA48-41DE-8AD0-9669AEFBA9D9}"/>
</file>

<file path=customXml/itemProps3.xml><?xml version="1.0" encoding="utf-8"?>
<ds:datastoreItem xmlns:ds="http://schemas.openxmlformats.org/officeDocument/2006/customXml" ds:itemID="{8BBE84F4-C054-4E3D-A2B9-7333F393472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2025-06-10T09:02:39Z</dcterms:created>
  <dcterms:modified xsi:type="dcterms:W3CDTF">2025-06-10T09:03:11Z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