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A359355B-4C62-477D-B78A-2C0858899CFB}" xr6:coauthVersionLast="47" xr6:coauthVersionMax="47" xr10:uidLastSave="{00000000-0000-0000-0000-000000000000}"/>
  <bookViews>
    <workbookView xWindow="-120" yWindow="-120" windowWidth="29040" windowHeight="15720" xr2:uid="{1B378C4E-A29D-42BF-9A43-399E911C04FD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4" i="1"/>
  <c r="E30" i="1" s="1"/>
  <c r="E23" i="1"/>
  <c r="E19" i="1"/>
  <c r="E15" i="1"/>
  <c r="E25" i="1" s="1"/>
  <c r="E11" i="1"/>
  <c r="E13" i="1" s="1"/>
  <c r="E10" i="1"/>
  <c r="E12" i="1" s="1"/>
</calcChain>
</file>

<file path=xl/sharedStrings.xml><?xml version="1.0" encoding="utf-8"?>
<sst xmlns="http://schemas.openxmlformats.org/spreadsheetml/2006/main" count="98" uniqueCount="59">
  <si>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</si>
  <si>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</si>
  <si>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</si>
  <si>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</si>
  <si>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</si>
  <si>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</si>
  <si>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</si>
  <si>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</si>
  <si>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</si>
  <si>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</si>
  <si>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Vecchiano</t>
  </si>
  <si>
    <t>PAAC</t>
  </si>
  <si>
    <t>Numero di abitanti (N1)</t>
  </si>
  <si>
    <t>Numero abitanti della singola gestione</t>
  </si>
  <si>
    <t>n.</t>
  </si>
  <si>
    <t>ORSo</t>
  </si>
  <si>
    <t>Utenze domestiche</t>
  </si>
  <si>
    <t>Numero utenze domestiche per ogni singola gestione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</si>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</sst>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Aptos Narrow"/>
      <family val="2"/>
      <scheme val="minor"/>
    </font>
    <font>
      <sz val="1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10" fontId="7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DD2B2-8BA1-4571-B41A-E7C76D64B185}">
  <sheetPr>
    <pageSetUpPr fitToPage="1"/>
  </sheetPr>
  <dimension ref="A1:F30"/>
  <sheetViews>
    <sheetView tabSelected="1" topLeftCell="A10" zoomScale="90" zoomScaleNormal="90" workbookViewId="0">
      <selection activeCell="F29" sqref="F29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12068</v>
      </c>
      <c r="F4" s="17" t="s">
        <v>15</v>
      </c>
    </row>
    <row r="5" spans="1:6" ht="15.75" thickBot="1" x14ac:dyDescent="0.3">
      <c r="A5" s="15"/>
      <c r="B5" s="11" t="s">
        <v>16</v>
      </c>
      <c r="C5" s="12" t="s">
        <v>17</v>
      </c>
      <c r="D5" s="13" t="s">
        <v>14</v>
      </c>
      <c r="E5" s="16">
        <v>5427</v>
      </c>
      <c r="F5" s="14" t="s">
        <v>11</v>
      </c>
    </row>
    <row r="6" spans="1:6" ht="15.75" thickBot="1" x14ac:dyDescent="0.3">
      <c r="A6" s="18"/>
      <c r="B6" s="11" t="s">
        <v>18</v>
      </c>
      <c r="C6" s="12" t="s">
        <v>19</v>
      </c>
      <c r="D6" s="13" t="s">
        <v>14</v>
      </c>
      <c r="E6" s="16">
        <v>503</v>
      </c>
      <c r="F6" s="14" t="s">
        <v>11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9" t="s">
        <v>20</v>
      </c>
      <c r="B8" s="20" t="s">
        <v>20</v>
      </c>
      <c r="C8" s="12"/>
      <c r="D8" s="13"/>
      <c r="E8" s="14"/>
      <c r="F8" s="14"/>
    </row>
    <row r="9" spans="1:6" ht="24" customHeight="1" thickBot="1" x14ac:dyDescent="0.3">
      <c r="A9" s="21"/>
      <c r="B9" s="22" t="s">
        <v>21</v>
      </c>
      <c r="C9" s="12" t="s">
        <v>22</v>
      </c>
      <c r="D9" s="23" t="s">
        <v>23</v>
      </c>
      <c r="E9" s="14">
        <v>228.6</v>
      </c>
      <c r="F9" s="17" t="s">
        <v>15</v>
      </c>
    </row>
    <row r="10" spans="1:6" s="25" customFormat="1" ht="24" customHeight="1" thickBot="1" x14ac:dyDescent="0.3">
      <c r="A10" s="21"/>
      <c r="B10" s="24" t="s">
        <v>24</v>
      </c>
      <c r="C10" s="22" t="s">
        <v>25</v>
      </c>
      <c r="D10" s="23" t="s">
        <v>23</v>
      </c>
      <c r="E10" s="17">
        <f>313.494+67.47</f>
        <v>380.96400000000006</v>
      </c>
      <c r="F10" s="17" t="s">
        <v>15</v>
      </c>
    </row>
    <row r="11" spans="1:6" s="25" customFormat="1" ht="24" customHeight="1" thickBot="1" x14ac:dyDescent="0.3">
      <c r="A11" s="21"/>
      <c r="B11" s="24" t="s">
        <v>26</v>
      </c>
      <c r="C11" s="22" t="s">
        <v>27</v>
      </c>
      <c r="D11" s="23" t="s">
        <v>23</v>
      </c>
      <c r="E11" s="17">
        <f>126.796+183.33</f>
        <v>310.12600000000003</v>
      </c>
      <c r="F11" s="17" t="s">
        <v>15</v>
      </c>
    </row>
    <row r="12" spans="1:6" s="25" customFormat="1" ht="24" customHeight="1" thickBot="1" x14ac:dyDescent="0.3">
      <c r="A12" s="21"/>
      <c r="B12" s="26" t="s">
        <v>28</v>
      </c>
      <c r="C12" s="22" t="s">
        <v>29</v>
      </c>
      <c r="D12" s="23" t="s">
        <v>30</v>
      </c>
      <c r="E12" s="27">
        <f>+(E10-E11)/E10</f>
        <v>0.18594407870559951</v>
      </c>
      <c r="F12" s="17" t="s">
        <v>15</v>
      </c>
    </row>
    <row r="13" spans="1:6" s="25" customFormat="1" ht="24" customHeight="1" thickBot="1" x14ac:dyDescent="0.3">
      <c r="A13" s="21"/>
      <c r="B13" s="26" t="s">
        <v>31</v>
      </c>
      <c r="C13" s="28" t="s">
        <v>32</v>
      </c>
      <c r="D13" s="23" t="s">
        <v>30</v>
      </c>
      <c r="E13" s="27">
        <f>+E11/E10</f>
        <v>0.81405592129440052</v>
      </c>
      <c r="F13" s="17" t="s">
        <v>15</v>
      </c>
    </row>
    <row r="14" spans="1:6" ht="24" customHeight="1" thickBot="1" x14ac:dyDescent="0.3">
      <c r="A14" s="21"/>
      <c r="B14" s="26" t="s">
        <v>33</v>
      </c>
      <c r="C14" s="28" t="s">
        <v>34</v>
      </c>
      <c r="D14" s="23" t="s">
        <v>23</v>
      </c>
      <c r="E14" s="14">
        <v>1.4239999999999999</v>
      </c>
      <c r="F14" s="17" t="s">
        <v>15</v>
      </c>
    </row>
    <row r="15" spans="1:6" ht="43.5" thickBot="1" x14ac:dyDescent="0.3">
      <c r="A15" s="21"/>
      <c r="B15" s="24" t="s">
        <v>35</v>
      </c>
      <c r="C15" s="22" t="s">
        <v>36</v>
      </c>
      <c r="D15" s="23" t="s">
        <v>23</v>
      </c>
      <c r="E15" s="29">
        <f>+E16-E14</f>
        <v>4409.299</v>
      </c>
      <c r="F15" s="17" t="s">
        <v>15</v>
      </c>
    </row>
    <row r="16" spans="1:6" ht="25.5" customHeight="1" thickBot="1" x14ac:dyDescent="0.3">
      <c r="A16" s="21"/>
      <c r="B16" s="24" t="s">
        <v>37</v>
      </c>
      <c r="C16" s="22" t="s">
        <v>38</v>
      </c>
      <c r="D16" s="23" t="s">
        <v>23</v>
      </c>
      <c r="E16" s="29">
        <v>4410.723</v>
      </c>
      <c r="F16" s="17" t="s">
        <v>15</v>
      </c>
    </row>
    <row r="17" spans="1:6" ht="25.5" customHeight="1" thickBot="1" x14ac:dyDescent="0.3">
      <c r="A17" s="21"/>
      <c r="B17" s="24" t="s">
        <v>39</v>
      </c>
      <c r="C17" s="22" t="s">
        <v>40</v>
      </c>
      <c r="D17" s="23" t="s">
        <v>23</v>
      </c>
      <c r="E17" s="29">
        <v>8.09</v>
      </c>
      <c r="F17" s="17" t="s">
        <v>15</v>
      </c>
    </row>
    <row r="18" spans="1:6" ht="25.5" customHeight="1" thickBot="1" x14ac:dyDescent="0.3">
      <c r="A18" s="21"/>
      <c r="B18" s="24" t="s">
        <v>41</v>
      </c>
      <c r="C18" s="24" t="s">
        <v>42</v>
      </c>
      <c r="D18" s="23" t="s">
        <v>23</v>
      </c>
      <c r="E18" s="29">
        <v>1841.31</v>
      </c>
      <c r="F18" s="17" t="s">
        <v>15</v>
      </c>
    </row>
    <row r="19" spans="1:6" ht="25.5" customHeight="1" thickBot="1" x14ac:dyDescent="0.3">
      <c r="A19" s="21"/>
      <c r="B19" s="24" t="s">
        <v>43</v>
      </c>
      <c r="C19" s="22" t="s">
        <v>44</v>
      </c>
      <c r="D19" s="23" t="s">
        <v>23</v>
      </c>
      <c r="E19" s="29">
        <f>+E18+E17</f>
        <v>1849.3999999999999</v>
      </c>
      <c r="F19" s="17" t="s">
        <v>15</v>
      </c>
    </row>
    <row r="20" spans="1:6" ht="25.5" customHeight="1" thickBot="1" x14ac:dyDescent="0.3">
      <c r="A20" s="21"/>
      <c r="B20" s="24" t="s">
        <v>45</v>
      </c>
      <c r="C20" s="24" t="s">
        <v>46</v>
      </c>
      <c r="D20" s="23" t="s">
        <v>23</v>
      </c>
      <c r="E20" s="29">
        <v>0.32</v>
      </c>
      <c r="F20" s="17" t="s">
        <v>15</v>
      </c>
    </row>
    <row r="21" spans="1:6" ht="25.5" customHeight="1" thickBot="1" x14ac:dyDescent="0.3">
      <c r="A21" s="21"/>
      <c r="B21" s="24" t="s">
        <v>47</v>
      </c>
      <c r="C21" s="24" t="s">
        <v>48</v>
      </c>
      <c r="D21" s="23" t="s">
        <v>23</v>
      </c>
      <c r="E21" s="29">
        <v>0</v>
      </c>
      <c r="F21" s="17" t="s">
        <v>15</v>
      </c>
    </row>
    <row r="22" spans="1:6" ht="25.5" customHeight="1" thickBot="1" x14ac:dyDescent="0.3">
      <c r="A22" s="21"/>
      <c r="B22" s="24" t="s">
        <v>49</v>
      </c>
      <c r="C22" s="24" t="s">
        <v>50</v>
      </c>
      <c r="D22" s="23" t="s">
        <v>23</v>
      </c>
      <c r="E22" s="29">
        <v>6.2</v>
      </c>
      <c r="F22" s="17" t="s">
        <v>15</v>
      </c>
    </row>
    <row r="23" spans="1:6" ht="25.5" customHeight="1" thickBot="1" x14ac:dyDescent="0.3">
      <c r="A23" s="21"/>
      <c r="B23" s="24" t="s">
        <v>51</v>
      </c>
      <c r="C23" s="24" t="s">
        <v>51</v>
      </c>
      <c r="D23" s="23" t="s">
        <v>23</v>
      </c>
      <c r="E23" s="29">
        <f>+E22+E21+E20</f>
        <v>6.5200000000000005</v>
      </c>
      <c r="F23" s="17" t="s">
        <v>15</v>
      </c>
    </row>
    <row r="24" spans="1:6" ht="25.5" customHeight="1" thickBot="1" x14ac:dyDescent="0.3">
      <c r="A24" s="21"/>
      <c r="B24" s="26" t="s">
        <v>52</v>
      </c>
      <c r="C24" s="22" t="s">
        <v>53</v>
      </c>
      <c r="D24" s="23" t="s">
        <v>23</v>
      </c>
      <c r="E24" s="14">
        <f>+E9+E14+E15+E19</f>
        <v>6488.723</v>
      </c>
      <c r="F24" s="17" t="s">
        <v>15</v>
      </c>
    </row>
    <row r="25" spans="1:6" ht="25.5" customHeight="1" thickBot="1" x14ac:dyDescent="0.3">
      <c r="A25" s="21"/>
      <c r="B25" s="26" t="s">
        <v>54</v>
      </c>
      <c r="C25" s="22" t="s">
        <v>55</v>
      </c>
      <c r="D25" s="23" t="s">
        <v>30</v>
      </c>
      <c r="E25" s="30">
        <f>+(E9+E14+E15)/(E9+E14+E15+E19)</f>
        <v>0.71498243953394225</v>
      </c>
      <c r="F25" s="17" t="s">
        <v>15</v>
      </c>
    </row>
    <row r="26" spans="1:6" ht="25.5" customHeight="1" thickBot="1" x14ac:dyDescent="0.3">
      <c r="A26" s="31"/>
      <c r="B26" s="26" t="s">
        <v>56</v>
      </c>
      <c r="C26" s="22" t="s">
        <v>57</v>
      </c>
      <c r="D26" s="23" t="s">
        <v>58</v>
      </c>
      <c r="E26" s="14">
        <f>+(E15+E19+E14)/E4</f>
        <v>0.51873740470666219</v>
      </c>
      <c r="F26" s="17" t="s">
        <v>15</v>
      </c>
    </row>
    <row r="27" spans="1:6" ht="15.75" thickBot="1" x14ac:dyDescent="0.3">
      <c r="A27" s="11"/>
      <c r="B27" s="11"/>
      <c r="C27" s="12"/>
      <c r="D27" s="13"/>
      <c r="E27" s="14"/>
      <c r="F27" s="14"/>
    </row>
    <row r="30" spans="1:6" x14ac:dyDescent="0.25">
      <c r="E30" s="32">
        <f>+E24-E9+E23</f>
        <v>6266.643</v>
      </c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919A99-0C11-4A07-A757-E99328C3B11C}"/>
</file>

<file path=customXml/itemProps2.xml><?xml version="1.0" encoding="utf-8"?>
<ds:datastoreItem xmlns:ds="http://schemas.openxmlformats.org/officeDocument/2006/customXml" ds:itemID="{E25A34B4-60F0-4FA4-A842-F64749C96CA8}"/>
</file>

<file path=customXml/itemProps3.xml><?xml version="1.0" encoding="utf-8"?>
<ds:datastoreItem xmlns:ds="http://schemas.openxmlformats.org/officeDocument/2006/customXml" ds:itemID="{4640B7FD-6832-497A-B4FC-99A3123F80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2025-06-10T12:57:17Z</dcterms:created>
  <dcterms:modified xsi:type="dcterms:W3CDTF">2025-06-10T12:57:37Z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