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Rifiuti_gestiti_2024/"/>
    </mc:Choice>
  </mc:AlternateContent>
  <xr:revisionPtr revIDLastSave="0" documentId="8_{3A566AE0-798B-44E9-ABD9-C888FB678887}" xr6:coauthVersionLast="47" xr6:coauthVersionMax="47" xr10:uidLastSave="{00000000-0000-0000-0000-000000000000}"/>
  <bookViews>
    <workbookView xWindow="-120" yWindow="-120" windowWidth="29040" windowHeight="15720" xr2:uid="{C249C81D-E683-41C0-B6AF-4EB1E33A2657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6" i="1" l="1"/>
  <c r="E25" i="1"/>
  <c r="E24" i="1"/>
  <c r="E23" i="1"/>
  <c r="E19" i="1"/>
  <c r="E16" i="1"/>
</calcChain>
</file>

<file path=xl/sharedStrings.xml><?xml version="1.0" encoding="utf-8"?>
<sst xmlns="http://schemas.openxmlformats.org/spreadsheetml/2006/main" count="98" uniqueCount="59">
  <si>
    <t>DENOMINAZIONE GESTORE</t>
  </si>
  <si>
    <t>LUNIGIANA AMBIENTE SRL</t>
  </si>
  <si>
    <t>Macrosettore</t>
  </si>
  <si>
    <t>Parametro</t>
  </si>
  <si>
    <t>Descrizione</t>
  </si>
  <si>
    <t>Unità di misura</t>
  </si>
  <si>
    <t>Valore 2024</t>
  </si>
  <si>
    <t>Dove lo trovo?</t>
  </si>
  <si>
    <t>SINGOLA GESTIONE</t>
  </si>
  <si>
    <t>AMMINISTRAZIONE/SINGOLA GESTIONE</t>
  </si>
  <si>
    <t>COMUNE DI VILLAFRANCA IN LUNIGIANA</t>
  </si>
  <si>
    <t>PAAC</t>
  </si>
  <si>
    <t>Numero di abitanti (N1)</t>
  </si>
  <si>
    <t>Numero abitanti della singola gestione</t>
  </si>
  <si>
    <t>n.</t>
  </si>
  <si>
    <t>Utenze domestiche</t>
  </si>
  <si>
    <t>Numero utenze domestiche per ogni singola gestione</t>
  </si>
  <si>
    <t>Utenze non domestiche</t>
  </si>
  <si>
    <t>Numero utenze non domestiche per ogni singola gestione</t>
  </si>
  <si>
    <t>RIFIUTI GESTITI</t>
  </si>
  <si>
    <t>Quantitativi RD in peso derivante da biocomposter (D1)</t>
  </si>
  <si>
    <t>Quantità RD derivante da biocomposter in applicazione del Metodo standard</t>
  </si>
  <si>
    <t>ton</t>
  </si>
  <si>
    <t>ORSo</t>
  </si>
  <si>
    <t>Quantitativo RD derivante da particolari frazioni (quali: ingombranti, multimateriale e terre da spazzamento) (G2)</t>
  </si>
  <si>
    <t>Quantitativo RD derivante da particolari frazioni (ingombranti, multimateriale e terre da spazzamento)</t>
  </si>
  <si>
    <t>Quantitativo scarti derivanti dal recupero di frazioni (ingombranti, multimateriale e terre da spazzamento - G1)</t>
  </si>
  <si>
    <t>Quantitativo scarti derivanti dalle operazioni di recupero su particolari frazioni</t>
  </si>
  <si>
    <t>% Materiali recuperati (G2 - G1) / (G2)</t>
  </si>
  <si>
    <t>Quantità materiali recuperati per frazione omogenea / totale rifiuti raccolto per frazione similare</t>
  </si>
  <si>
    <t>%</t>
  </si>
  <si>
    <t>% Frazione estranea (G1) / (G2)</t>
  </si>
  <si>
    <t>Quantità frazione estranea per frazione omogenea di rifiuti raccolti / totale rifiuti raccolto per frazione similare</t>
  </si>
  <si>
    <t>TOT. rifiuti differenziati non recuperabili (D2)</t>
  </si>
  <si>
    <t>Quantità rifiuti differenziati non recuperabili inviati a smaltimento in discarica per ogni territorio comunale</t>
  </si>
  <si>
    <t>TOT. Rifiuti differenziati recuperati (D3)</t>
  </si>
  <si>
    <t>Sommatoria rifiuti differenziati raccolti per ogni frazione omogenea es. Carta/cartone, multimateriale, vetro, plastica, organico, sfalci, ingombranti, alluminio, vetro, acciaio, ecc., sul singolo territorio comunale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</si>
  <si>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</si>
  <si>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RD da Metodo Standard</t>
  </si>
  <si>
    <t>Quantitativo rifiuti da spazzamento inviati a smaltimento (A)</t>
  </si>
  <si>
    <t>Quantità rifiuti da spazzamento inviati a smaltimento</t>
  </si>
  <si>
    <t>Quantitativo RUI da raccolta pap, prossimità, stradale, grandi utenze, pulizie (B)</t>
  </si>
  <si>
    <t>Quantitativo RUI da raccolta pap, prossimità, stradale, grandi utenze, pulizie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</si>
  <si>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</si>
  <si>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Sommatoria RUI per ogni territorio comunale</t>
  </si>
  <si>
    <t>Quantitativo rifiuti inerti da scarichi abusivi (A1)</t>
  </si>
  <si>
    <t>Quantitativo rifiuti inerti da scarichi abusivi</t>
  </si>
  <si>
    <t>Rifiuti derivanti dalla pulizia delle spiagge (B1)</t>
  </si>
  <si>
    <t>Rifiuti derivanti dalla pulizia delle spiagge</t>
  </si>
  <si>
    <t>Rifiuti cimiteriali (C1)</t>
  </si>
  <si>
    <t>Rifiuti cimiteriali</t>
  </si>
  <si>
    <t>Quantitativo RUI che non rientrano nel conteggio dell'efficienza dell'RD (A1+B1+C1)</t>
  </si>
  <si>
    <t>TOT. rifiuti raccolti ai fini dell'efficienza della RD (D1+D2+D3+D4)</t>
  </si>
  <si>
    <t>Sommatoria dei rifiuti raccolti comprensivi di RD, RUI e differenziati non recuperabili</t>
  </si>
  <si>
    <t>% efficienza raccolta differenziata (D1+D2+D3)/(D1+D2+D3+D4)</t>
  </si>
  <si>
    <t>Percentuale di raccolta differenziata sul territorio come da linea guida Ministeriale</t>
  </si>
  <si>
    <t>TOT. rifiuti raccolti (ai fini dell'efficienza della RD) procapite (D2+D3+D4)/N1</t>
  </si>
  <si>
    <t>Quantità rifiuti raccolti sul territorio / abitanti</t>
  </si>
  <si>
    <t>ton / abitanti.anno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</si>
</sst>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  <font>
      <sz val="10"/>
      <color theme="1"/>
      <name val="Aptos Narrow"/>
      <family val="2"/>
      <scheme val="minor"/>
    </font>
    <font>
      <sz val="11"/>
      <name val="Aptos Narrow"/>
      <family val="2"/>
      <scheme val="minor"/>
    </font>
    <font>
      <sz val="10"/>
      <name val="Aptos Narrow"/>
      <family val="2"/>
      <scheme val="minor"/>
    </font>
    <font>
      <sz val="12"/>
      <name val="Microsoft Sans Serif"/>
      <family val="2"/>
    </font>
    <font>
      <sz val="10"/>
      <name val="Microsoft Sans Serif"/>
      <family val="2"/>
    </font>
    <font>
      <b/>
      <sz val="11"/>
      <name val="Arial"/>
      <family val="2"/>
    </font>
    <font>
      <b/>
      <sz val="10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4"/>
        <bgColor indexed="64"/>
      </patternFill>
    </fill>
  </fills>
  <borders count="13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2" fillId="2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2" fillId="2" borderId="6" xfId="0" applyFont="1" applyFill="1" applyBorder="1" applyAlignment="1">
      <alignment horizontal="center" vertical="center" textRotation="90" wrapText="1"/>
    </xf>
    <xf numFmtId="0" fontId="0" fillId="0" borderId="2" xfId="0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textRotation="90" wrapText="1"/>
    </xf>
    <xf numFmtId="0" fontId="3" fillId="4" borderId="1" xfId="0" applyFont="1" applyFill="1" applyBorder="1" applyAlignment="1">
      <alignment horizontal="center" vertical="center" textRotation="90"/>
    </xf>
    <xf numFmtId="0" fontId="3" fillId="4" borderId="2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center" vertical="center" textRotation="90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4" fontId="7" fillId="0" borderId="8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4" fontId="9" fillId="0" borderId="9" xfId="0" applyNumberFormat="1" applyFont="1" applyBorder="1" applyAlignment="1">
      <alignment horizontal="center" vertical="center"/>
    </xf>
    <xf numFmtId="0" fontId="8" fillId="0" borderId="0" xfId="0" applyFont="1"/>
    <xf numFmtId="4" fontId="9" fillId="0" borderId="10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/>
    </xf>
    <xf numFmtId="0" fontId="11" fillId="0" borderId="2" xfId="0" applyFont="1" applyBorder="1" applyAlignment="1">
      <alignment horizontal="left" vertical="center" wrapText="1"/>
    </xf>
    <xf numFmtId="4" fontId="9" fillId="0" borderId="11" xfId="0" applyNumberFormat="1" applyFont="1" applyBorder="1" applyAlignment="1">
      <alignment horizontal="center" vertical="center"/>
    </xf>
    <xf numFmtId="4" fontId="7" fillId="0" borderId="9" xfId="0" applyNumberFormat="1" applyFont="1" applyBorder="1" applyAlignment="1">
      <alignment horizontal="center" vertical="center"/>
    </xf>
    <xf numFmtId="4" fontId="7" fillId="0" borderId="10" xfId="0" applyNumberFormat="1" applyFont="1" applyBorder="1" applyAlignment="1">
      <alignment horizontal="center" vertical="center"/>
    </xf>
    <xf numFmtId="4" fontId="13" fillId="0" borderId="11" xfId="0" applyNumberFormat="1" applyFont="1" applyBorder="1" applyAlignment="1">
      <alignment horizontal="center" vertical="center"/>
    </xf>
    <xf numFmtId="4" fontId="13" fillId="0" borderId="12" xfId="0" applyNumberFormat="1" applyFont="1" applyBorder="1" applyAlignment="1">
      <alignment horizontal="center" vertical="center"/>
    </xf>
    <xf numFmtId="10" fontId="9" fillId="0" borderId="8" xfId="1" applyNumberFormat="1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F44FA2-6F42-4D52-8092-11B21D93CEFB}">
  <sheetPr>
    <pageSetUpPr fitToPage="1"/>
  </sheetPr>
  <dimension ref="A1:F27"/>
  <sheetViews>
    <sheetView tabSelected="1" zoomScale="90" zoomScaleNormal="90" workbookViewId="0">
      <selection activeCell="E26" sqref="E26"/>
    </sheetView>
  </sheetViews>
  <sheetFormatPr defaultRowHeight="15" x14ac:dyDescent="0.25"/>
  <cols>
    <col min="1" max="1" width="14.7109375" style="38" bestFit="1" customWidth="1"/>
    <col min="2" max="2" width="110.7109375" style="38" customWidth="1"/>
    <col min="3" max="3" width="100.140625" style="39" customWidth="1"/>
    <col min="4" max="4" width="20.42578125" style="38" customWidth="1"/>
    <col min="5" max="5" width="15.85546875" style="38" customWidth="1"/>
    <col min="6" max="6" width="24.85546875" style="38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4"/>
      <c r="E1" s="5"/>
      <c r="F1" s="6"/>
    </row>
    <row r="2" spans="1:6" ht="15.75" thickBot="1" x14ac:dyDescent="0.3">
      <c r="A2" s="7" t="s">
        <v>2</v>
      </c>
      <c r="B2" s="7" t="s">
        <v>3</v>
      </c>
      <c r="C2" s="8" t="s">
        <v>4</v>
      </c>
      <c r="D2" s="7" t="s">
        <v>5</v>
      </c>
      <c r="E2" s="7" t="s">
        <v>6</v>
      </c>
      <c r="F2" s="9" t="s">
        <v>7</v>
      </c>
    </row>
    <row r="3" spans="1:6" ht="28.5" customHeight="1" thickBot="1" x14ac:dyDescent="0.3">
      <c r="A3" s="10" t="s">
        <v>8</v>
      </c>
      <c r="B3" s="11" t="s">
        <v>9</v>
      </c>
      <c r="C3" s="12" t="s">
        <v>10</v>
      </c>
      <c r="D3" s="13"/>
      <c r="E3" s="14"/>
      <c r="F3" s="14" t="s">
        <v>11</v>
      </c>
    </row>
    <row r="4" spans="1:6" ht="15.75" thickBot="1" x14ac:dyDescent="0.3">
      <c r="A4" s="15"/>
      <c r="B4" s="11" t="s">
        <v>12</v>
      </c>
      <c r="C4" s="12" t="s">
        <v>13</v>
      </c>
      <c r="D4" s="13" t="s">
        <v>14</v>
      </c>
      <c r="E4" s="16">
        <v>4649</v>
      </c>
      <c r="F4" s="14" t="s">
        <v>11</v>
      </c>
    </row>
    <row r="5" spans="1:6" ht="15.75" thickBot="1" x14ac:dyDescent="0.3">
      <c r="A5" s="15"/>
      <c r="B5" s="11" t="s">
        <v>15</v>
      </c>
      <c r="C5" s="12" t="s">
        <v>16</v>
      </c>
      <c r="D5" s="13" t="s">
        <v>14</v>
      </c>
      <c r="E5" s="16">
        <v>3225</v>
      </c>
      <c r="F5" s="14" t="s">
        <v>11</v>
      </c>
    </row>
    <row r="6" spans="1:6" ht="15.75" thickBot="1" x14ac:dyDescent="0.3">
      <c r="A6" s="17"/>
      <c r="B6" s="11" t="s">
        <v>17</v>
      </c>
      <c r="C6" s="12" t="s">
        <v>18</v>
      </c>
      <c r="D6" s="13" t="s">
        <v>14</v>
      </c>
      <c r="E6" s="16">
        <v>1081</v>
      </c>
      <c r="F6" s="14" t="s">
        <v>11</v>
      </c>
    </row>
    <row r="7" spans="1:6" ht="15.75" thickBot="1" x14ac:dyDescent="0.3">
      <c r="A7" s="11"/>
      <c r="B7" s="11"/>
      <c r="C7" s="12"/>
      <c r="D7" s="13"/>
      <c r="E7" s="16"/>
      <c r="F7" s="14"/>
    </row>
    <row r="8" spans="1:6" ht="15.75" customHeight="1" thickBot="1" x14ac:dyDescent="0.3">
      <c r="A8" s="18" t="s">
        <v>19</v>
      </c>
      <c r="B8" s="19" t="s">
        <v>19</v>
      </c>
      <c r="C8" s="12"/>
      <c r="D8" s="13"/>
      <c r="E8" s="14"/>
      <c r="F8" s="14"/>
    </row>
    <row r="9" spans="1:6" ht="24" customHeight="1" thickBot="1" x14ac:dyDescent="0.3">
      <c r="A9" s="20"/>
      <c r="B9" s="21" t="s">
        <v>20</v>
      </c>
      <c r="C9" s="12" t="s">
        <v>21</v>
      </c>
      <c r="D9" s="22" t="s">
        <v>22</v>
      </c>
      <c r="E9" s="23">
        <v>338.12</v>
      </c>
      <c r="F9" s="24" t="s">
        <v>23</v>
      </c>
    </row>
    <row r="10" spans="1:6" s="27" customFormat="1" ht="24" customHeight="1" thickBot="1" x14ac:dyDescent="0.3">
      <c r="A10" s="20"/>
      <c r="B10" s="25" t="s">
        <v>24</v>
      </c>
      <c r="C10" s="21" t="s">
        <v>25</v>
      </c>
      <c r="D10" s="22" t="s">
        <v>22</v>
      </c>
      <c r="E10" s="26">
        <v>432.00700000000001</v>
      </c>
      <c r="F10" s="24" t="s">
        <v>23</v>
      </c>
    </row>
    <row r="11" spans="1:6" s="27" customFormat="1" ht="24" customHeight="1" thickBot="1" x14ac:dyDescent="0.3">
      <c r="A11" s="20"/>
      <c r="B11" s="25" t="s">
        <v>26</v>
      </c>
      <c r="C11" s="21" t="s">
        <v>27</v>
      </c>
      <c r="D11" s="22" t="s">
        <v>22</v>
      </c>
      <c r="E11" s="28"/>
      <c r="F11" s="24" t="s">
        <v>23</v>
      </c>
    </row>
    <row r="12" spans="1:6" s="27" customFormat="1" ht="24" customHeight="1" thickBot="1" x14ac:dyDescent="0.3">
      <c r="A12" s="20"/>
      <c r="B12" s="29" t="s">
        <v>28</v>
      </c>
      <c r="C12" s="21" t="s">
        <v>29</v>
      </c>
      <c r="D12" s="22" t="s">
        <v>30</v>
      </c>
      <c r="E12" s="28"/>
      <c r="F12" s="24" t="s">
        <v>23</v>
      </c>
    </row>
    <row r="13" spans="1:6" s="27" customFormat="1" ht="24" customHeight="1" thickBot="1" x14ac:dyDescent="0.3">
      <c r="A13" s="20"/>
      <c r="B13" s="29" t="s">
        <v>31</v>
      </c>
      <c r="C13" s="30" t="s">
        <v>32</v>
      </c>
      <c r="D13" s="22" t="s">
        <v>30</v>
      </c>
      <c r="E13" s="31"/>
      <c r="F13" s="24" t="s">
        <v>23</v>
      </c>
    </row>
    <row r="14" spans="1:6" ht="24" customHeight="1" thickBot="1" x14ac:dyDescent="0.3">
      <c r="A14" s="20"/>
      <c r="B14" s="29" t="s">
        <v>33</v>
      </c>
      <c r="C14" s="30" t="s">
        <v>34</v>
      </c>
      <c r="D14" s="22" t="s">
        <v>22</v>
      </c>
      <c r="E14" s="32"/>
      <c r="F14" s="24" t="s">
        <v>23</v>
      </c>
    </row>
    <row r="15" spans="1:6" ht="43.5" thickBot="1" x14ac:dyDescent="0.3">
      <c r="A15" s="20"/>
      <c r="B15" s="25" t="s">
        <v>35</v>
      </c>
      <c r="C15" s="21" t="s">
        <v>36</v>
      </c>
      <c r="D15" s="22" t="s">
        <v>22</v>
      </c>
      <c r="E15" s="33">
        <v>1582.2059999999999</v>
      </c>
      <c r="F15" s="24" t="s">
        <v>23</v>
      </c>
    </row>
    <row r="16" spans="1:6" ht="25.5" customHeight="1" thickBot="1" x14ac:dyDescent="0.3">
      <c r="A16" s="20"/>
      <c r="B16" s="25" t="s">
        <v>37</v>
      </c>
      <c r="C16" s="21" t="s">
        <v>38</v>
      </c>
      <c r="D16" s="22" t="s">
        <v>22</v>
      </c>
      <c r="E16" s="34">
        <f t="shared" ref="E16" si="0">E9+E14+E15</f>
        <v>1920.326</v>
      </c>
      <c r="F16" s="24" t="s">
        <v>23</v>
      </c>
    </row>
    <row r="17" spans="1:6" ht="25.5" customHeight="1" thickBot="1" x14ac:dyDescent="0.3">
      <c r="A17" s="20"/>
      <c r="B17" s="25" t="s">
        <v>39</v>
      </c>
      <c r="C17" s="21" t="s">
        <v>40</v>
      </c>
      <c r="D17" s="22" t="s">
        <v>22</v>
      </c>
      <c r="E17" s="32"/>
      <c r="F17" s="24" t="s">
        <v>23</v>
      </c>
    </row>
    <row r="18" spans="1:6" ht="25.5" customHeight="1" thickBot="1" x14ac:dyDescent="0.3">
      <c r="A18" s="20"/>
      <c r="B18" s="25" t="s">
        <v>41</v>
      </c>
      <c r="C18" s="25" t="s">
        <v>42</v>
      </c>
      <c r="D18" s="22" t="s">
        <v>22</v>
      </c>
      <c r="E18" s="33">
        <v>429.44</v>
      </c>
      <c r="F18" s="24" t="s">
        <v>23</v>
      </c>
    </row>
    <row r="19" spans="1:6" ht="25.5" customHeight="1" thickBot="1" x14ac:dyDescent="0.3">
      <c r="A19" s="20"/>
      <c r="B19" s="25" t="s">
        <v>43</v>
      </c>
      <c r="C19" s="21" t="s">
        <v>44</v>
      </c>
      <c r="D19" s="22" t="s">
        <v>22</v>
      </c>
      <c r="E19" s="34">
        <f t="shared" ref="E19" si="1">E17+E18</f>
        <v>429.44</v>
      </c>
      <c r="F19" s="24" t="s">
        <v>23</v>
      </c>
    </row>
    <row r="20" spans="1:6" ht="25.5" customHeight="1" thickBot="1" x14ac:dyDescent="0.3">
      <c r="A20" s="20"/>
      <c r="B20" s="25" t="s">
        <v>45</v>
      </c>
      <c r="C20" s="25" t="s">
        <v>46</v>
      </c>
      <c r="D20" s="22" t="s">
        <v>22</v>
      </c>
      <c r="E20" s="32"/>
      <c r="F20" s="24" t="s">
        <v>23</v>
      </c>
    </row>
    <row r="21" spans="1:6" ht="25.5" customHeight="1" thickBot="1" x14ac:dyDescent="0.3">
      <c r="A21" s="20"/>
      <c r="B21" s="25" t="s">
        <v>47</v>
      </c>
      <c r="C21" s="25" t="s">
        <v>48</v>
      </c>
      <c r="D21" s="22" t="s">
        <v>22</v>
      </c>
      <c r="E21" s="33"/>
      <c r="F21" s="24" t="s">
        <v>23</v>
      </c>
    </row>
    <row r="22" spans="1:6" ht="25.5" customHeight="1" thickBot="1" x14ac:dyDescent="0.3">
      <c r="A22" s="20"/>
      <c r="B22" s="25" t="s">
        <v>49</v>
      </c>
      <c r="C22" s="25" t="s">
        <v>50</v>
      </c>
      <c r="D22" s="22" t="s">
        <v>22</v>
      </c>
      <c r="E22" s="33"/>
      <c r="F22" s="24" t="s">
        <v>23</v>
      </c>
    </row>
    <row r="23" spans="1:6" ht="25.5" customHeight="1" thickBot="1" x14ac:dyDescent="0.3">
      <c r="A23" s="20"/>
      <c r="B23" s="25" t="s">
        <v>51</v>
      </c>
      <c r="C23" s="25" t="s">
        <v>51</v>
      </c>
      <c r="D23" s="22" t="s">
        <v>22</v>
      </c>
      <c r="E23" s="34">
        <f t="shared" ref="E23" si="2">E20+E21+E22</f>
        <v>0</v>
      </c>
      <c r="F23" s="24" t="s">
        <v>23</v>
      </c>
    </row>
    <row r="24" spans="1:6" ht="25.5" customHeight="1" thickBot="1" x14ac:dyDescent="0.3">
      <c r="A24" s="20"/>
      <c r="B24" s="29" t="s">
        <v>52</v>
      </c>
      <c r="C24" s="21" t="s">
        <v>53</v>
      </c>
      <c r="D24" s="22" t="s">
        <v>22</v>
      </c>
      <c r="E24" s="35">
        <f t="shared" ref="E24" si="3">E16+E19</f>
        <v>2349.7660000000001</v>
      </c>
      <c r="F24" s="24" t="s">
        <v>23</v>
      </c>
    </row>
    <row r="25" spans="1:6" ht="25.5" customHeight="1" thickBot="1" x14ac:dyDescent="0.3">
      <c r="A25" s="20"/>
      <c r="B25" s="29" t="s">
        <v>54</v>
      </c>
      <c r="C25" s="21" t="s">
        <v>55</v>
      </c>
      <c r="D25" s="22" t="s">
        <v>30</v>
      </c>
      <c r="E25" s="36">
        <f t="shared" ref="E25" si="4">(E9+E14+E15)/(E9+E14+E15+E19)</f>
        <v>0.81724137637534966</v>
      </c>
      <c r="F25" s="24" t="s">
        <v>23</v>
      </c>
    </row>
    <row r="26" spans="1:6" ht="25.5" customHeight="1" thickBot="1" x14ac:dyDescent="0.3">
      <c r="A26" s="37"/>
      <c r="B26" s="29" t="s">
        <v>56</v>
      </c>
      <c r="C26" s="21" t="s">
        <v>57</v>
      </c>
      <c r="D26" s="22" t="s">
        <v>58</v>
      </c>
      <c r="E26" s="23">
        <f>(E14+E15+E19)/E4</f>
        <v>0.43270509787050976</v>
      </c>
      <c r="F26" s="24" t="s">
        <v>23</v>
      </c>
    </row>
    <row r="27" spans="1:6" ht="15.75" thickBot="1" x14ac:dyDescent="0.3">
      <c r="A27" s="11"/>
      <c r="B27" s="11"/>
      <c r="C27" s="12"/>
      <c r="D27" s="13"/>
      <c r="E27" s="14"/>
      <c r="F27" s="14"/>
    </row>
  </sheetData>
  <mergeCells count="3">
    <mergeCell ref="D1:F1"/>
    <mergeCell ref="A3:A6"/>
    <mergeCell ref="A8:A26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F402082-05CB-4A4A-85F9-1099AE4CAF7E}"/>
</file>

<file path=customXml/itemProps2.xml><?xml version="1.0" encoding="utf-8"?>
<ds:datastoreItem xmlns:ds="http://schemas.openxmlformats.org/officeDocument/2006/customXml" ds:itemID="{9B0535C5-528A-4756-B46D-DDF16F2E83DA}"/>
</file>

<file path=customXml/itemProps3.xml><?xml version="1.0" encoding="utf-8"?>
<ds:datastoreItem xmlns:ds="http://schemas.openxmlformats.org/officeDocument/2006/customXml" ds:itemID="{AA8260A8-81A1-41E4-AAE2-2585701CCEE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2025-06-10T14:32:51Z</dcterms:created>
  <dcterms:modified xsi:type="dcterms:W3CDTF">2025-06-10T14:33:24Z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