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4B6741F3-1DF6-4881-8BE0-EAD1B110D846}" xr6:coauthVersionLast="47" xr6:coauthVersionMax="47" xr10:uidLastSave="{00000000-0000-0000-0000-000000000000}"/>
  <bookViews>
    <workbookView xWindow="-120" yWindow="-120" windowWidth="29040" windowHeight="15720" xr2:uid="{1281B515-2D5B-4292-9641-3FFA9324600F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3" i="1"/>
  <c r="E11" i="1"/>
  <c r="E10" i="1"/>
  <c r="E12" i="1" s="1"/>
  <c r="E24" i="1" l="1"/>
  <c r="E25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<sst xmlns="http://schemas.openxmlformats.org/spreadsheetml/2006/main" count="98" uniqueCount="60">
  <si>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</si>
  <si>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</si>
  <si>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</si>
  <si>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</si>
  <si>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</si>
  <si>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</si>
  <si>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</si>
  <si>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</si>
  <si>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</si>
  <si>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</si>
  <si>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Pisa</t>
  </si>
  <si>
    <t>PAAC</t>
  </si>
  <si>
    <t>Numero di abitanti (N1)</t>
  </si>
  <si>
    <t>Numero abitanti della singola gestione</t>
  </si>
  <si>
    <t>n.</t>
  </si>
  <si>
    <t>ORSO COMUNI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</si>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</sst>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43" fontId="0" fillId="0" borderId="0" xfId="0" applyNumberFormat="1"/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3A26D-BB35-468D-8B85-EF1C054B9D92}">
  <sheetPr>
    <pageSetUpPr fitToPage="1"/>
  </sheetPr>
  <dimension ref="A1:G27"/>
  <sheetViews>
    <sheetView tabSelected="1" zoomScale="90" zoomScaleNormal="90" workbookViewId="0">
      <selection activeCell="D34" sqref="D34"/>
    </sheetView>
  </sheetViews>
  <sheetFormatPr defaultRowHeight="15" x14ac:dyDescent="0.25"/>
  <cols>
    <col min="1" max="1" width="14.7109375" style="33" bestFit="1" customWidth="1"/>
    <col min="2" max="2" width="110.7109375" style="33" customWidth="1"/>
    <col min="3" max="3" width="100.140625" style="34" customWidth="1"/>
    <col min="4" max="4" width="20.42578125" style="33" customWidth="1"/>
    <col min="5" max="5" width="15.85546875" style="33" customWidth="1"/>
    <col min="6" max="6" width="24.85546875" style="33" bestFit="1" customWidth="1"/>
  </cols>
  <sheetData>
    <row r="1" spans="1:7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7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7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7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91396</v>
      </c>
      <c r="F4" s="14" t="s">
        <v>15</v>
      </c>
    </row>
    <row r="5" spans="1:7" ht="15.75" thickBot="1" x14ac:dyDescent="0.3">
      <c r="A5" s="15"/>
      <c r="B5" s="11" t="s">
        <v>16</v>
      </c>
      <c r="C5" s="12" t="s">
        <v>17</v>
      </c>
      <c r="D5" s="13" t="s">
        <v>14</v>
      </c>
      <c r="E5" s="16">
        <v>61999</v>
      </c>
      <c r="F5" s="14" t="s">
        <v>15</v>
      </c>
    </row>
    <row r="6" spans="1:7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8234</v>
      </c>
      <c r="F6" s="14" t="s">
        <v>15</v>
      </c>
      <c r="G6" s="18"/>
    </row>
    <row r="7" spans="1:7" ht="15.75" thickBot="1" x14ac:dyDescent="0.3">
      <c r="A7" s="11"/>
      <c r="B7" s="11"/>
      <c r="C7" s="12"/>
      <c r="D7" s="13"/>
      <c r="E7" s="14"/>
      <c r="F7" s="14"/>
    </row>
    <row r="8" spans="1:7" ht="15.75" customHeight="1" thickBot="1" x14ac:dyDescent="0.3">
      <c r="A8" s="19" t="s">
        <v>20</v>
      </c>
      <c r="B8" s="20" t="s">
        <v>20</v>
      </c>
      <c r="C8" s="12"/>
      <c r="D8" s="13"/>
      <c r="E8" s="14"/>
      <c r="F8" s="14"/>
    </row>
    <row r="9" spans="1:7" ht="24" customHeight="1" thickBot="1" x14ac:dyDescent="0.3">
      <c r="A9" s="21"/>
      <c r="B9" s="22" t="s">
        <v>21</v>
      </c>
      <c r="C9" s="12" t="s">
        <v>22</v>
      </c>
      <c r="D9" s="23" t="s">
        <v>23</v>
      </c>
      <c r="E9" s="14">
        <v>792</v>
      </c>
      <c r="F9" s="24" t="s">
        <v>24</v>
      </c>
    </row>
    <row r="10" spans="1:7" s="26" customFormat="1" ht="24" customHeight="1" thickBot="1" x14ac:dyDescent="0.3">
      <c r="A10" s="21"/>
      <c r="B10" s="25" t="s">
        <v>25</v>
      </c>
      <c r="C10" s="22" t="s">
        <v>26</v>
      </c>
      <c r="D10" s="23" t="s">
        <v>23</v>
      </c>
      <c r="E10" s="24">
        <f>2350.025+674.249+791.552</f>
        <v>3815.8260000000005</v>
      </c>
      <c r="F10" s="24" t="s">
        <v>24</v>
      </c>
    </row>
    <row r="11" spans="1:7" s="26" customFormat="1" ht="24" customHeight="1" thickBot="1" x14ac:dyDescent="0.3">
      <c r="A11" s="21"/>
      <c r="B11" s="25" t="s">
        <v>27</v>
      </c>
      <c r="C11" s="22" t="s">
        <v>28</v>
      </c>
      <c r="D11" s="23" t="s">
        <v>23</v>
      </c>
      <c r="E11" s="24">
        <f>2458.863+1832.086+235.438</f>
        <v>4526.3869999999997</v>
      </c>
      <c r="F11" s="24" t="s">
        <v>24</v>
      </c>
    </row>
    <row r="12" spans="1:7" s="26" customFormat="1" ht="24" customHeight="1" thickBot="1" x14ac:dyDescent="0.3">
      <c r="A12" s="21"/>
      <c r="B12" s="27" t="s">
        <v>29</v>
      </c>
      <c r="C12" s="22" t="s">
        <v>30</v>
      </c>
      <c r="D12" s="23" t="s">
        <v>31</v>
      </c>
      <c r="E12" s="28">
        <f>+(E10-E11)/E10</f>
        <v>-0.18621420368748448</v>
      </c>
      <c r="F12" s="24" t="s">
        <v>24</v>
      </c>
    </row>
    <row r="13" spans="1:7" s="26" customFormat="1" ht="24" customHeight="1" thickBot="1" x14ac:dyDescent="0.3">
      <c r="A13" s="21"/>
      <c r="B13" s="27" t="s">
        <v>32</v>
      </c>
      <c r="C13" s="29" t="s">
        <v>33</v>
      </c>
      <c r="D13" s="23" t="s">
        <v>31</v>
      </c>
      <c r="E13" s="28">
        <f>+E11/E10</f>
        <v>1.1862142036874845</v>
      </c>
      <c r="F13" s="24" t="s">
        <v>24</v>
      </c>
    </row>
    <row r="14" spans="1:7" ht="24" customHeight="1" thickBot="1" x14ac:dyDescent="0.3">
      <c r="A14" s="21"/>
      <c r="B14" s="27" t="s">
        <v>34</v>
      </c>
      <c r="C14" s="29" t="s">
        <v>35</v>
      </c>
      <c r="D14" s="23" t="s">
        <v>23</v>
      </c>
      <c r="E14" s="14">
        <v>14.138999999999999</v>
      </c>
      <c r="F14" s="24" t="s">
        <v>24</v>
      </c>
    </row>
    <row r="15" spans="1:7" ht="43.5" thickBot="1" x14ac:dyDescent="0.3">
      <c r="A15" s="21"/>
      <c r="B15" s="25" t="s">
        <v>36</v>
      </c>
      <c r="C15" s="22" t="s">
        <v>37</v>
      </c>
      <c r="D15" s="23" t="s">
        <v>23</v>
      </c>
      <c r="E15" s="30">
        <f>+E16-E14</f>
        <v>40553.841</v>
      </c>
      <c r="F15" s="24" t="s">
        <v>24</v>
      </c>
    </row>
    <row r="16" spans="1:7" ht="25.5" customHeight="1" thickBot="1" x14ac:dyDescent="0.3">
      <c r="A16" s="21"/>
      <c r="B16" s="25" t="s">
        <v>38</v>
      </c>
      <c r="C16" s="22" t="s">
        <v>39</v>
      </c>
      <c r="D16" s="23" t="s">
        <v>23</v>
      </c>
      <c r="E16" s="30">
        <v>40567.980000000003</v>
      </c>
      <c r="F16" s="24" t="s">
        <v>24</v>
      </c>
    </row>
    <row r="17" spans="1:6" ht="25.5" customHeight="1" thickBot="1" x14ac:dyDescent="0.3">
      <c r="A17" s="21"/>
      <c r="B17" s="25" t="s">
        <v>40</v>
      </c>
      <c r="C17" s="22" t="s">
        <v>41</v>
      </c>
      <c r="D17" s="23" t="s">
        <v>23</v>
      </c>
      <c r="E17" s="30">
        <v>122.13</v>
      </c>
      <c r="F17" s="24" t="s">
        <v>24</v>
      </c>
    </row>
    <row r="18" spans="1:6" ht="25.5" customHeight="1" thickBot="1" x14ac:dyDescent="0.3">
      <c r="A18" s="21"/>
      <c r="B18" s="25" t="s">
        <v>42</v>
      </c>
      <c r="C18" s="25" t="s">
        <v>43</v>
      </c>
      <c r="D18" s="23" t="s">
        <v>23</v>
      </c>
      <c r="E18" s="30">
        <v>25801.49</v>
      </c>
      <c r="F18" s="24" t="s">
        <v>24</v>
      </c>
    </row>
    <row r="19" spans="1:6" ht="25.5" customHeight="1" thickBot="1" x14ac:dyDescent="0.3">
      <c r="A19" s="21"/>
      <c r="B19" s="25" t="s">
        <v>44</v>
      </c>
      <c r="C19" s="22" t="s">
        <v>45</v>
      </c>
      <c r="D19" s="23" t="s">
        <v>23</v>
      </c>
      <c r="E19" s="30">
        <f>+E18+E17</f>
        <v>25923.620000000003</v>
      </c>
      <c r="F19" s="24" t="s">
        <v>24</v>
      </c>
    </row>
    <row r="20" spans="1:6" ht="25.5" customHeight="1" thickBot="1" x14ac:dyDescent="0.3">
      <c r="A20" s="21"/>
      <c r="B20" s="25" t="s">
        <v>46</v>
      </c>
      <c r="C20" s="25" t="s">
        <v>47</v>
      </c>
      <c r="D20" s="23" t="s">
        <v>23</v>
      </c>
      <c r="E20" s="30">
        <v>27.57</v>
      </c>
      <c r="F20" s="24" t="s">
        <v>24</v>
      </c>
    </row>
    <row r="21" spans="1:6" ht="25.5" customHeight="1" thickBot="1" x14ac:dyDescent="0.3">
      <c r="A21" s="21"/>
      <c r="B21" s="25" t="s">
        <v>48</v>
      </c>
      <c r="C21" s="25" t="s">
        <v>49</v>
      </c>
      <c r="D21" s="23" t="s">
        <v>23</v>
      </c>
      <c r="E21" s="30">
        <v>0</v>
      </c>
      <c r="F21" s="24" t="s">
        <v>24</v>
      </c>
    </row>
    <row r="22" spans="1:6" ht="25.5" customHeight="1" thickBot="1" x14ac:dyDescent="0.3">
      <c r="A22" s="21"/>
      <c r="B22" s="25" t="s">
        <v>50</v>
      </c>
      <c r="C22" s="25" t="s">
        <v>51</v>
      </c>
      <c r="D22" s="23" t="s">
        <v>23</v>
      </c>
      <c r="E22" s="30">
        <v>16.54</v>
      </c>
      <c r="F22" s="24" t="s">
        <v>24</v>
      </c>
    </row>
    <row r="23" spans="1:6" ht="25.5" customHeight="1" thickBot="1" x14ac:dyDescent="0.3">
      <c r="A23" s="21"/>
      <c r="B23" s="25" t="s">
        <v>52</v>
      </c>
      <c r="C23" s="25" t="s">
        <v>52</v>
      </c>
      <c r="D23" s="23" t="s">
        <v>23</v>
      </c>
      <c r="E23" s="30">
        <f>+E22+E21+E20</f>
        <v>44.11</v>
      </c>
      <c r="F23" s="24" t="s">
        <v>24</v>
      </c>
    </row>
    <row r="24" spans="1:6" ht="25.5" customHeight="1" thickBot="1" x14ac:dyDescent="0.3">
      <c r="A24" s="21"/>
      <c r="B24" s="27" t="s">
        <v>53</v>
      </c>
      <c r="C24" s="22" t="s">
        <v>54</v>
      </c>
      <c r="D24" s="23" t="s">
        <v>23</v>
      </c>
      <c r="E24" s="14">
        <f>+E9+E14+E15+E19</f>
        <v>67283.600000000006</v>
      </c>
      <c r="F24" s="24" t="s">
        <v>24</v>
      </c>
    </row>
    <row r="25" spans="1:6" ht="25.5" customHeight="1" thickBot="1" x14ac:dyDescent="0.3">
      <c r="A25" s="21"/>
      <c r="B25" s="27" t="s">
        <v>55</v>
      </c>
      <c r="C25" s="22" t="s">
        <v>56</v>
      </c>
      <c r="D25" s="23" t="s">
        <v>31</v>
      </c>
      <c r="E25" s="31">
        <f>+(E9+E14+E15)/(E9+E14+E15+E19)</f>
        <v>0.61471116289853689</v>
      </c>
      <c r="F25" s="24" t="s">
        <v>24</v>
      </c>
    </row>
    <row r="26" spans="1:6" ht="25.5" customHeight="1" thickBot="1" x14ac:dyDescent="0.3">
      <c r="A26" s="32"/>
      <c r="B26" s="27" t="s">
        <v>57</v>
      </c>
      <c r="C26" s="22" t="s">
        <v>58</v>
      </c>
      <c r="D26" s="23" t="s">
        <v>59</v>
      </c>
      <c r="E26" s="14">
        <f>+(E15+E19+E14)/E4</f>
        <v>0.72751105081185174</v>
      </c>
      <c r="F26" s="24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B6BA17-825A-40F2-845C-9B66FE4F575D}"/>
</file>

<file path=customXml/itemProps2.xml><?xml version="1.0" encoding="utf-8"?>
<ds:datastoreItem xmlns:ds="http://schemas.openxmlformats.org/officeDocument/2006/customXml" ds:itemID="{F79CEF3B-744A-4F4C-9BAF-CC24BEC80C5E}"/>
</file>

<file path=customXml/itemProps3.xml><?xml version="1.0" encoding="utf-8"?>
<ds:datastoreItem xmlns:ds="http://schemas.openxmlformats.org/officeDocument/2006/customXml" ds:itemID="{99F907CD-A909-4136-BB86-B2D4357F79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2025-06-10T12:43:57Z</dcterms:created>
  <dcterms:modified xsi:type="dcterms:W3CDTF">2025-06-10T12:44:23Z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