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770F4039-7DC5-4767-AFB0-4E0619376F21}" xr6:coauthVersionLast="47" xr6:coauthVersionMax="47" xr10:uidLastSave="{00000000-0000-0000-0000-000000000000}"/>
  <bookViews>
    <workbookView xWindow="31395" yWindow="1440" windowWidth="21600" windowHeight="11295" xr2:uid="{834F4F8A-1377-4761-872E-F9986B34EC1D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19" i="1"/>
  <c r="E16" i="1"/>
  <c r="E14" i="1"/>
  <c r="E24" i="1" s="1"/>
  <c r="E26" i="1" s="1"/>
  <c r="E12" i="1"/>
  <c r="E11" i="1"/>
  <c r="E13" i="1" s="1"/>
  <c r="E10" i="1"/>
</calcChain>
</file>

<file path=xl/sharedStrings.xml><?xml version="1.0" encoding="utf-8"?>
<sst xmlns="http://schemas.openxmlformats.org/spreadsheetml/2006/main" count="98" uniqueCount="59">
  <si>
    <t>DENOMINAZIONE GESTORE</t>
  </si>
  <si>
    <t>ELBANA SERVIZI AMBIENTALI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</si>
  <si>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</si>
  <si>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</si>
  <si>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</si>
  <si>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</si>
  <si>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</si>
  <si>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</si>
  <si>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</si>
  <si>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</si>
  <si>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CAPOLIVERI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</si>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</sst>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righ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1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1ABAB-4C34-440C-AD9C-CDB2E65BD853}">
  <sheetPr>
    <pageSetUpPr fitToPage="1"/>
  </sheetPr>
  <dimension ref="A1:F27"/>
  <sheetViews>
    <sheetView tabSelected="1" zoomScale="70" zoomScaleNormal="70" workbookViewId="0">
      <selection activeCell="E25" sqref="E25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4046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3392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6">
        <v>874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6"/>
      <c r="F7" s="14"/>
    </row>
    <row r="8" spans="1:6" ht="15.75" customHeight="1" thickBot="1" x14ac:dyDescent="0.3">
      <c r="A8" s="18" t="s">
        <v>19</v>
      </c>
      <c r="B8" s="19" t="s">
        <v>19</v>
      </c>
      <c r="C8" s="12"/>
      <c r="D8" s="13"/>
      <c r="E8" s="16"/>
      <c r="F8" s="14"/>
    </row>
    <row r="9" spans="1:6" ht="24" customHeight="1" thickBot="1" x14ac:dyDescent="0.3">
      <c r="A9" s="20"/>
      <c r="B9" s="21" t="s">
        <v>20</v>
      </c>
      <c r="C9" s="12" t="s">
        <v>21</v>
      </c>
      <c r="D9" s="22" t="s">
        <v>22</v>
      </c>
      <c r="E9" s="16"/>
      <c r="F9" s="23" t="s">
        <v>23</v>
      </c>
    </row>
    <row r="10" spans="1:6" s="26" customFormat="1" ht="24" customHeight="1" thickBot="1" x14ac:dyDescent="0.3">
      <c r="A10" s="20"/>
      <c r="B10" s="24" t="s">
        <v>24</v>
      </c>
      <c r="C10" s="21" t="s">
        <v>25</v>
      </c>
      <c r="D10" s="22" t="s">
        <v>22</v>
      </c>
      <c r="E10" s="25">
        <f>384.12+192.36</f>
        <v>576.48</v>
      </c>
      <c r="F10" s="23" t="s">
        <v>23</v>
      </c>
    </row>
    <row r="11" spans="1:6" s="26" customFormat="1" ht="24" customHeight="1" thickBot="1" x14ac:dyDescent="0.3">
      <c r="A11" s="20"/>
      <c r="B11" s="24" t="s">
        <v>26</v>
      </c>
      <c r="C11" s="21" t="s">
        <v>27</v>
      </c>
      <c r="D11" s="22" t="s">
        <v>22</v>
      </c>
      <c r="E11" s="25">
        <f>88.348+148.942</f>
        <v>237.29000000000002</v>
      </c>
      <c r="F11" s="23" t="s">
        <v>23</v>
      </c>
    </row>
    <row r="12" spans="1:6" s="26" customFormat="1" ht="24" customHeight="1" thickBot="1" x14ac:dyDescent="0.3">
      <c r="A12" s="20"/>
      <c r="B12" s="27" t="s">
        <v>28</v>
      </c>
      <c r="C12" s="21" t="s">
        <v>29</v>
      </c>
      <c r="D12" s="22" t="s">
        <v>30</v>
      </c>
      <c r="E12" s="28">
        <f>+(E10-E11)/E10</f>
        <v>0.58838121010269218</v>
      </c>
      <c r="F12" s="23" t="s">
        <v>23</v>
      </c>
    </row>
    <row r="13" spans="1:6" s="26" customFormat="1" ht="24" customHeight="1" thickBot="1" x14ac:dyDescent="0.3">
      <c r="A13" s="20"/>
      <c r="B13" s="27" t="s">
        <v>31</v>
      </c>
      <c r="C13" s="29" t="s">
        <v>32</v>
      </c>
      <c r="D13" s="22" t="s">
        <v>30</v>
      </c>
      <c r="E13" s="28">
        <f>+E11/E10</f>
        <v>0.41161878989730782</v>
      </c>
      <c r="F13" s="23" t="s">
        <v>23</v>
      </c>
    </row>
    <row r="14" spans="1:6" ht="24" customHeight="1" thickBot="1" x14ac:dyDescent="0.3">
      <c r="A14" s="20"/>
      <c r="B14" s="27" t="s">
        <v>33</v>
      </c>
      <c r="C14" s="29" t="s">
        <v>34</v>
      </c>
      <c r="D14" s="22" t="s">
        <v>22</v>
      </c>
      <c r="E14" s="16">
        <f>0.096+0.605</f>
        <v>0.70099999999999996</v>
      </c>
      <c r="F14" s="23" t="s">
        <v>23</v>
      </c>
    </row>
    <row r="15" spans="1:6" ht="43.5" thickBot="1" x14ac:dyDescent="0.3">
      <c r="A15" s="20"/>
      <c r="B15" s="24" t="s">
        <v>35</v>
      </c>
      <c r="C15" s="21" t="s">
        <v>36</v>
      </c>
      <c r="D15" s="22" t="s">
        <v>22</v>
      </c>
      <c r="E15" s="30">
        <v>3513.1619999999998</v>
      </c>
      <c r="F15" s="23" t="s">
        <v>23</v>
      </c>
    </row>
    <row r="16" spans="1:6" ht="25.5" customHeight="1" thickBot="1" x14ac:dyDescent="0.3">
      <c r="A16" s="20"/>
      <c r="B16" s="24" t="s">
        <v>37</v>
      </c>
      <c r="C16" s="21" t="s">
        <v>38</v>
      </c>
      <c r="D16" s="22" t="s">
        <v>22</v>
      </c>
      <c r="E16" s="31">
        <f>+E15</f>
        <v>3513.1619999999998</v>
      </c>
      <c r="F16" s="23" t="s">
        <v>23</v>
      </c>
    </row>
    <row r="17" spans="1:6" ht="25.5" customHeight="1" thickBot="1" x14ac:dyDescent="0.3">
      <c r="A17" s="20"/>
      <c r="B17" s="24" t="s">
        <v>39</v>
      </c>
      <c r="C17" s="21" t="s">
        <v>40</v>
      </c>
      <c r="D17" s="22" t="s">
        <v>22</v>
      </c>
      <c r="E17" s="30">
        <v>39.78</v>
      </c>
      <c r="F17" s="23" t="s">
        <v>23</v>
      </c>
    </row>
    <row r="18" spans="1:6" ht="25.5" customHeight="1" thickBot="1" x14ac:dyDescent="0.3">
      <c r="A18" s="20"/>
      <c r="B18" s="24" t="s">
        <v>41</v>
      </c>
      <c r="C18" s="24" t="s">
        <v>42</v>
      </c>
      <c r="D18" s="22" t="s">
        <v>22</v>
      </c>
      <c r="E18" s="30">
        <v>1595.87</v>
      </c>
      <c r="F18" s="23" t="s">
        <v>23</v>
      </c>
    </row>
    <row r="19" spans="1:6" ht="25.5" customHeight="1" thickBot="1" x14ac:dyDescent="0.3">
      <c r="A19" s="20"/>
      <c r="B19" s="24" t="s">
        <v>43</v>
      </c>
      <c r="C19" s="21" t="s">
        <v>44</v>
      </c>
      <c r="D19" s="22" t="s">
        <v>22</v>
      </c>
      <c r="E19" s="30">
        <f>+E17+E18</f>
        <v>1635.6499999999999</v>
      </c>
      <c r="F19" s="23" t="s">
        <v>23</v>
      </c>
    </row>
    <row r="20" spans="1:6" ht="25.5" customHeight="1" thickBot="1" x14ac:dyDescent="0.3">
      <c r="A20" s="20"/>
      <c r="B20" s="24" t="s">
        <v>45</v>
      </c>
      <c r="C20" s="24" t="s">
        <v>46</v>
      </c>
      <c r="D20" s="22" t="s">
        <v>22</v>
      </c>
      <c r="E20" s="30"/>
      <c r="F20" s="23" t="s">
        <v>23</v>
      </c>
    </row>
    <row r="21" spans="1:6" ht="25.5" customHeight="1" thickBot="1" x14ac:dyDescent="0.3">
      <c r="A21" s="20"/>
      <c r="B21" s="24" t="s">
        <v>47</v>
      </c>
      <c r="C21" s="24" t="s">
        <v>48</v>
      </c>
      <c r="D21" s="22" t="s">
        <v>22</v>
      </c>
      <c r="E21" s="30"/>
      <c r="F21" s="23" t="s">
        <v>23</v>
      </c>
    </row>
    <row r="22" spans="1:6" ht="25.5" customHeight="1" thickBot="1" x14ac:dyDescent="0.3">
      <c r="A22" s="20"/>
      <c r="B22" s="24" t="s">
        <v>49</v>
      </c>
      <c r="C22" s="24" t="s">
        <v>50</v>
      </c>
      <c r="D22" s="22" t="s">
        <v>22</v>
      </c>
      <c r="E22" s="30"/>
      <c r="F22" s="23" t="s">
        <v>23</v>
      </c>
    </row>
    <row r="23" spans="1:6" ht="25.5" customHeight="1" thickBot="1" x14ac:dyDescent="0.3">
      <c r="A23" s="20"/>
      <c r="B23" s="24" t="s">
        <v>51</v>
      </c>
      <c r="C23" s="24" t="s">
        <v>51</v>
      </c>
      <c r="D23" s="22" t="s">
        <v>22</v>
      </c>
      <c r="E23" s="30"/>
      <c r="F23" s="23" t="s">
        <v>23</v>
      </c>
    </row>
    <row r="24" spans="1:6" ht="25.5" customHeight="1" thickBot="1" x14ac:dyDescent="0.3">
      <c r="A24" s="20"/>
      <c r="B24" s="27" t="s">
        <v>52</v>
      </c>
      <c r="C24" s="21" t="s">
        <v>53</v>
      </c>
      <c r="D24" s="22" t="s">
        <v>22</v>
      </c>
      <c r="E24" s="32">
        <f>E9+E14+E15+E19</f>
        <v>5149.5129999999999</v>
      </c>
      <c r="F24" s="23" t="s">
        <v>23</v>
      </c>
    </row>
    <row r="25" spans="1:6" ht="25.5" customHeight="1" thickBot="1" x14ac:dyDescent="0.3">
      <c r="A25" s="20"/>
      <c r="B25" s="27" t="s">
        <v>54</v>
      </c>
      <c r="C25" s="21" t="s">
        <v>55</v>
      </c>
      <c r="D25" s="22" t="s">
        <v>30</v>
      </c>
      <c r="E25" s="16">
        <f>(E9+E14+E15)/(E9+E14+E15+E19)</f>
        <v>0.68236802198576829</v>
      </c>
      <c r="F25" s="23" t="s">
        <v>23</v>
      </c>
    </row>
    <row r="26" spans="1:6" ht="25.5" customHeight="1" thickBot="1" x14ac:dyDescent="0.3">
      <c r="A26" s="33"/>
      <c r="B26" s="27" t="s">
        <v>56</v>
      </c>
      <c r="C26" s="21" t="s">
        <v>57</v>
      </c>
      <c r="D26" s="22" t="s">
        <v>58</v>
      </c>
      <c r="E26" s="16">
        <f>E24/E4</f>
        <v>1.2727417202174987</v>
      </c>
      <c r="F26" s="23" t="s">
        <v>23</v>
      </c>
    </row>
    <row r="27" spans="1:6" ht="15.75" thickBot="1" x14ac:dyDescent="0.3">
      <c r="A27" s="11"/>
      <c r="B27" s="11"/>
      <c r="C27" s="12"/>
      <c r="D27" s="13"/>
      <c r="E27" s="16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6DBBABB-0464-4F84-8205-00F84CD1337D}"/>
</file>

<file path=customXml/itemProps2.xml><?xml version="1.0" encoding="utf-8"?>
<ds:datastoreItem xmlns:ds="http://schemas.openxmlformats.org/officeDocument/2006/customXml" ds:itemID="{5EC3F389-7F00-42E2-BB32-9A29A29C29BC}"/>
</file>

<file path=customXml/itemProps3.xml><?xml version="1.0" encoding="utf-8"?>
<ds:datastoreItem xmlns:ds="http://schemas.openxmlformats.org/officeDocument/2006/customXml" ds:itemID="{FA274A1B-1628-4447-870A-45CB92E027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2025-06-23T13:05:15Z</dcterms:created>
  <dcterms:modified xsi:type="dcterms:W3CDTF">2025-06-23T13:20:31Z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