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7A7B39C1-C191-454E-AEAF-5353560C2671}" xr6:coauthVersionLast="47" xr6:coauthVersionMax="47" xr10:uidLastSave="{00000000-0000-0000-0000-000000000000}"/>
  <bookViews>
    <workbookView xWindow="28680" yWindow="-120" windowWidth="29040" windowHeight="15720" xr2:uid="{9A626F81-B6D5-41AD-8D01-0301C6BA4482}"/>
  </bookViews>
  <sheets>
    <sheet name="Singola gestione_rifiuti gestit" sheetId="1" r:id="rId1"/>
  </sheets>
  <definedNames>
    <definedName name="_xlnm.Print_Area" localSheetId="0">'Singola gestione_rifiuti gestit'!$A$1:$F$28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0" i="1"/>
  <c r="E15" i="1"/>
  <c r="E14" i="1"/>
  <c r="E13" i="1"/>
  <c r="E16" i="1" l="1"/>
  <c r="E27" i="1" s="1"/>
  <c r="E26" i="1" l="1"/>
  <c r="E25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<sst xmlns="http://schemas.openxmlformats.org/spreadsheetml/2006/main" count="98" uniqueCount="59">
  <si>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</si>
  <si>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</si>
  <si>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</si>
  <si>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</si>
  <si>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</si>
  <si>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</si>
  <si>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</si>
  <si>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</si>
  <si>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</si>
  <si>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</si>
  <si>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</si>
  <si>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</si>
  <si>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</si>
  <si>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</si>
  <si>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</si>
  <si>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</si>
  <si>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</si>
  <si>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</si>
  <si>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</si>
  <si>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</si>
  <si>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</si>
  <si>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</si>
  <si>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</si>
  <si>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</si>
  <si>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</si>
  <si>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</si>
  <si>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</si>
  <si>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</si>
  <si>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</si>
  <si>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</si>
  <si>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</si>
  <si>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</si>
  <si>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</si>
  <si>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</si>
  <si>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</si>
  <si>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</si>
  <si>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</si>
  <si>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</si>
  <si>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</si>
  <si>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</si>
  <si>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</si>
  <si>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</si>
  <si>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</si>
  <si>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</si>
  <si>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</si>
  <si>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</si>
  <si>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</si>
  <si>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</si>
  <si>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</si>
  <si>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</si>
  <si>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</si>
  <si>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</si>
  <si>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</si>
  <si>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</si>
  <si>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</si>
  <si>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</si>
  <si>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</si>
  <si>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CECINA</t>
  </si>
  <si>
    <t>CECINA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</si>
</sst>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79EF5-31DE-4B8E-B4CF-7F7DC2EA39FD}">
  <sheetPr codeName="Foglio1">
    <pageSetUpPr fitToPage="1"/>
  </sheetPr>
  <dimension ref="A1:G358"/>
  <sheetViews>
    <sheetView tabSelected="1" zoomScale="90" zoomScaleNormal="90" workbookViewId="0">
      <selection activeCell="B13" sqref="B13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/>
    <row r="2" spans="1:6" ht="24.75" customHeight="1" thickBot="1" x14ac:dyDescent="0.3">
      <c r="D2" s="1" t="s">
        <v>57</v>
      </c>
      <c r="E2" s="2"/>
      <c r="F2" s="3"/>
    </row>
    <row r="3" spans="1:6" ht="15.75" thickBot="1" x14ac:dyDescent="0.3">
      <c r="A3" s="4" t="s">
        <v>0</v>
      </c>
      <c r="B3" s="4" t="s">
        <v>1</v>
      </c>
      <c r="C3" s="5" t="s">
        <v>2</v>
      </c>
      <c r="D3" s="4" t="s">
        <v>3</v>
      </c>
      <c r="E3" s="4" t="s">
        <v>4</v>
      </c>
      <c r="F3" s="28" t="s">
        <v>5</v>
      </c>
    </row>
    <row r="4" spans="1:6" ht="24.75" customHeight="1" thickBot="1" x14ac:dyDescent="0.3">
      <c r="A4" s="6" t="s">
        <v>6</v>
      </c>
      <c r="B4" s="7" t="s">
        <v>7</v>
      </c>
      <c r="C4" s="8" t="s">
        <v>8</v>
      </c>
      <c r="D4" s="9"/>
      <c r="E4" s="29" t="s">
        <v>58</v>
      </c>
      <c r="F4" s="10" t="s">
        <v>9</v>
      </c>
    </row>
    <row r="5" spans="1:6" ht="24.75" customHeight="1" thickBot="1" x14ac:dyDescent="0.3">
      <c r="A5" s="11"/>
      <c r="B5" s="7" t="s">
        <v>10</v>
      </c>
      <c r="C5" s="8" t="s">
        <v>11</v>
      </c>
      <c r="D5" s="9" t="s">
        <v>12</v>
      </c>
      <c r="E5" s="31">
        <v>28256</v>
      </c>
      <c r="F5" s="10" t="s">
        <v>9</v>
      </c>
    </row>
    <row r="6" spans="1:6" ht="24.75" customHeight="1" thickBot="1" x14ac:dyDescent="0.3">
      <c r="A6" s="11"/>
      <c r="B6" s="7" t="s">
        <v>13</v>
      </c>
      <c r="C6" s="8" t="s">
        <v>14</v>
      </c>
      <c r="D6" s="9" t="s">
        <v>12</v>
      </c>
      <c r="E6" s="31">
        <v>16177</v>
      </c>
      <c r="F6" s="10" t="s">
        <v>9</v>
      </c>
    </row>
    <row r="7" spans="1:6" ht="24.75" customHeight="1" thickBot="1" x14ac:dyDescent="0.3">
      <c r="A7" s="12"/>
      <c r="B7" s="7" t="s">
        <v>15</v>
      </c>
      <c r="C7" s="8" t="s">
        <v>16</v>
      </c>
      <c r="D7" s="9" t="s">
        <v>12</v>
      </c>
      <c r="E7" s="31">
        <v>2098</v>
      </c>
      <c r="F7" s="10" t="s">
        <v>9</v>
      </c>
    </row>
    <row r="8" spans="1:6" ht="15" customHeight="1" thickBot="1" x14ac:dyDescent="0.3">
      <c r="A8" s="7"/>
      <c r="B8" s="7"/>
      <c r="C8" s="8"/>
      <c r="D8" s="9"/>
      <c r="E8" s="30"/>
      <c r="F8" s="10"/>
    </row>
    <row r="9" spans="1:6" ht="15.75" thickBot="1" x14ac:dyDescent="0.3">
      <c r="A9" s="14" t="s">
        <v>17</v>
      </c>
      <c r="B9" s="15" t="s">
        <v>17</v>
      </c>
      <c r="C9" s="8"/>
      <c r="D9" s="9"/>
      <c r="E9" s="30"/>
      <c r="F9" s="10"/>
    </row>
    <row r="10" spans="1:6" ht="24.75" customHeight="1" thickBot="1" x14ac:dyDescent="0.3">
      <c r="A10" s="16"/>
      <c r="B10" s="17" t="s">
        <v>18</v>
      </c>
      <c r="C10" s="8" t="s">
        <v>19</v>
      </c>
      <c r="D10" s="18" t="s">
        <v>20</v>
      </c>
      <c r="E10" s="19">
        <v>321.77999999999997</v>
      </c>
      <c r="F10" s="10" t="s">
        <v>21</v>
      </c>
    </row>
    <row r="11" spans="1:6" ht="24.75" customHeight="1" thickBot="1" x14ac:dyDescent="0.3">
      <c r="A11" s="16"/>
      <c r="B11" s="20" t="s">
        <v>22</v>
      </c>
      <c r="C11" s="17" t="s">
        <v>23</v>
      </c>
      <c r="D11" s="18" t="s">
        <v>20</v>
      </c>
      <c r="E11" s="19">
        <v>2649.2310000000002</v>
      </c>
      <c r="F11" s="10" t="s">
        <v>21</v>
      </c>
    </row>
    <row r="12" spans="1:6" ht="24.75" customHeight="1" thickBot="1" x14ac:dyDescent="0.3">
      <c r="A12" s="16"/>
      <c r="B12" s="20" t="s">
        <v>24</v>
      </c>
      <c r="C12" s="17" t="s">
        <v>25</v>
      </c>
      <c r="D12" s="18" t="s">
        <v>20</v>
      </c>
      <c r="E12" s="19">
        <v>1069.806</v>
      </c>
      <c r="F12" s="10" t="s">
        <v>21</v>
      </c>
    </row>
    <row r="13" spans="1:6" ht="24.75" customHeight="1" thickBot="1" x14ac:dyDescent="0.3">
      <c r="A13" s="16"/>
      <c r="B13" s="21" t="s">
        <v>26</v>
      </c>
      <c r="C13" s="17" t="s">
        <v>27</v>
      </c>
      <c r="D13" s="18" t="s">
        <v>28</v>
      </c>
      <c r="E13" s="22">
        <f>+(E11-E12)/E11</f>
        <v>0.59618243935693038</v>
      </c>
      <c r="F13" s="10" t="s">
        <v>21</v>
      </c>
    </row>
    <row r="14" spans="1:6" ht="24.75" customHeight="1" thickBot="1" x14ac:dyDescent="0.3">
      <c r="A14" s="16"/>
      <c r="B14" s="21" t="s">
        <v>29</v>
      </c>
      <c r="C14" s="23" t="s">
        <v>30</v>
      </c>
      <c r="D14" s="18" t="s">
        <v>28</v>
      </c>
      <c r="E14" s="22">
        <f>+E12/E11</f>
        <v>0.40381756064306962</v>
      </c>
      <c r="F14" s="10" t="s">
        <v>21</v>
      </c>
    </row>
    <row r="15" spans="1:6" ht="24.75" customHeight="1" thickBot="1" x14ac:dyDescent="0.3">
      <c r="A15" s="16"/>
      <c r="B15" s="21" t="s">
        <v>31</v>
      </c>
      <c r="C15" s="23" t="s">
        <v>32</v>
      </c>
      <c r="D15" s="18" t="s">
        <v>20</v>
      </c>
      <c r="E15" s="19">
        <f>+E12</f>
        <v>1069.806</v>
      </c>
      <c r="F15" s="10" t="s">
        <v>21</v>
      </c>
    </row>
    <row r="16" spans="1:6" ht="29.25" thickBot="1" x14ac:dyDescent="0.3">
      <c r="A16" s="16"/>
      <c r="B16" s="20" t="s">
        <v>33</v>
      </c>
      <c r="C16" s="17" t="s">
        <v>34</v>
      </c>
      <c r="D16" s="18" t="s">
        <v>20</v>
      </c>
      <c r="E16" s="19">
        <f>+E17-E15</f>
        <v>12391.489</v>
      </c>
      <c r="F16" s="10" t="s">
        <v>21</v>
      </c>
    </row>
    <row r="17" spans="1:7" ht="24.75" customHeight="1" thickBot="1" x14ac:dyDescent="0.3">
      <c r="A17" s="16"/>
      <c r="B17" s="20" t="s">
        <v>35</v>
      </c>
      <c r="C17" s="17" t="s">
        <v>36</v>
      </c>
      <c r="D17" s="18" t="s">
        <v>20</v>
      </c>
      <c r="E17" s="19">
        <v>13461.295</v>
      </c>
      <c r="F17" s="10" t="s">
        <v>21</v>
      </c>
    </row>
    <row r="18" spans="1:7" ht="24.75" customHeight="1" thickBot="1" x14ac:dyDescent="0.3">
      <c r="A18" s="16"/>
      <c r="B18" s="20" t="s">
        <v>37</v>
      </c>
      <c r="C18" s="17" t="s">
        <v>38</v>
      </c>
      <c r="D18" s="18" t="s">
        <v>20</v>
      </c>
      <c r="E18" s="19">
        <v>0</v>
      </c>
      <c r="F18" s="10" t="s">
        <v>21</v>
      </c>
    </row>
    <row r="19" spans="1:7" ht="24.75" customHeight="1" thickBot="1" x14ac:dyDescent="0.3">
      <c r="A19" s="16"/>
      <c r="B19" s="20" t="s">
        <v>39</v>
      </c>
      <c r="C19" s="20" t="s">
        <v>40</v>
      </c>
      <c r="D19" s="18" t="s">
        <v>20</v>
      </c>
      <c r="E19" s="19">
        <v>7017.384</v>
      </c>
      <c r="F19" s="10" t="s">
        <v>21</v>
      </c>
    </row>
    <row r="20" spans="1:7" ht="24.75" customHeight="1" thickBot="1" x14ac:dyDescent="0.3">
      <c r="A20" s="16"/>
      <c r="B20" s="20" t="s">
        <v>41</v>
      </c>
      <c r="C20" s="17" t="s">
        <v>42</v>
      </c>
      <c r="D20" s="18" t="s">
        <v>20</v>
      </c>
      <c r="E20" s="19">
        <f>+E18+E19</f>
        <v>7017.384</v>
      </c>
      <c r="F20" s="10" t="s">
        <v>21</v>
      </c>
    </row>
    <row r="21" spans="1:7" ht="24.75" customHeight="1" thickBot="1" x14ac:dyDescent="0.3">
      <c r="A21" s="16"/>
      <c r="B21" s="20" t="s">
        <v>43</v>
      </c>
      <c r="C21" s="20" t="s">
        <v>44</v>
      </c>
      <c r="D21" s="18" t="s">
        <v>20</v>
      </c>
      <c r="E21" s="19">
        <v>5.101</v>
      </c>
      <c r="F21" s="10" t="s">
        <v>21</v>
      </c>
    </row>
    <row r="22" spans="1:7" ht="24.75" customHeight="1" thickBot="1" x14ac:dyDescent="0.3">
      <c r="A22" s="16"/>
      <c r="B22" s="20" t="s">
        <v>45</v>
      </c>
      <c r="C22" s="20" t="s">
        <v>46</v>
      </c>
      <c r="D22" s="18" t="s">
        <v>20</v>
      </c>
      <c r="E22" s="19">
        <v>2.528</v>
      </c>
      <c r="F22" s="10" t="s">
        <v>21</v>
      </c>
    </row>
    <row r="23" spans="1:7" ht="24.75" customHeight="1" thickBot="1" x14ac:dyDescent="0.3">
      <c r="A23" s="16"/>
      <c r="B23" s="20" t="s">
        <v>47</v>
      </c>
      <c r="C23" s="20" t="s">
        <v>48</v>
      </c>
      <c r="D23" s="18" t="s">
        <v>20</v>
      </c>
      <c r="E23" s="19">
        <v>0</v>
      </c>
      <c r="F23" s="10" t="s">
        <v>21</v>
      </c>
    </row>
    <row r="24" spans="1:7" ht="24.75" customHeight="1" thickBot="1" x14ac:dyDescent="0.3">
      <c r="A24" s="16"/>
      <c r="B24" s="20" t="s">
        <v>49</v>
      </c>
      <c r="C24" s="20" t="s">
        <v>49</v>
      </c>
      <c r="D24" s="18" t="s">
        <v>20</v>
      </c>
      <c r="E24" s="19">
        <f>+E21+E22+E23</f>
        <v>7.6289999999999996</v>
      </c>
      <c r="F24" s="10" t="s">
        <v>21</v>
      </c>
    </row>
    <row r="25" spans="1:7" ht="24.75" customHeight="1" thickBot="1" x14ac:dyDescent="0.3">
      <c r="A25" s="16"/>
      <c r="B25" s="21" t="s">
        <v>50</v>
      </c>
      <c r="C25" s="17" t="s">
        <v>51</v>
      </c>
      <c r="D25" s="18" t="s">
        <v>20</v>
      </c>
      <c r="E25" s="24">
        <f>+E10+E15+E16+E20</f>
        <v>20800.458999999999</v>
      </c>
      <c r="F25" s="10" t="s">
        <v>21</v>
      </c>
    </row>
    <row r="26" spans="1:7" ht="24.75" customHeight="1" thickBot="1" x14ac:dyDescent="0.3">
      <c r="A26" s="16"/>
      <c r="B26" s="21" t="s">
        <v>52</v>
      </c>
      <c r="C26" s="17" t="s">
        <v>53</v>
      </c>
      <c r="D26" s="18" t="s">
        <v>28</v>
      </c>
      <c r="E26" s="22">
        <f>+(E10+E15+E16)/(E10+E15+E16+E20)</f>
        <v>0.66263321400744091</v>
      </c>
      <c r="F26" s="10" t="s">
        <v>21</v>
      </c>
    </row>
    <row r="27" spans="1:7" ht="24.75" customHeight="1" thickBot="1" x14ac:dyDescent="0.3">
      <c r="A27" s="25"/>
      <c r="B27" s="21" t="s">
        <v>54</v>
      </c>
      <c r="C27" s="17" t="s">
        <v>55</v>
      </c>
      <c r="D27" s="18" t="s">
        <v>56</v>
      </c>
      <c r="E27" s="19">
        <f>+(E15+E16+E20)/E5</f>
        <v>0.72475506087202723</v>
      </c>
      <c r="F27" s="10" t="s">
        <v>21</v>
      </c>
    </row>
    <row r="28" spans="1:7" ht="15.75" thickBot="1" x14ac:dyDescent="0.3">
      <c r="A28" s="7"/>
      <c r="B28" s="7"/>
      <c r="C28" s="8"/>
      <c r="D28" s="9"/>
      <c r="E28" s="30"/>
      <c r="F28" s="10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  <row r="355" spans="3:7" s="13" customFormat="1" ht="24.75" customHeight="1" x14ac:dyDescent="0.25">
      <c r="C355" s="26"/>
      <c r="E355" s="27"/>
      <c r="G355"/>
    </row>
    <row r="356" spans="3:7" s="13" customFormat="1" ht="24.75" customHeight="1" x14ac:dyDescent="0.25">
      <c r="C356" s="26"/>
      <c r="E356" s="27"/>
      <c r="G356"/>
    </row>
    <row r="357" spans="3:7" s="13" customFormat="1" ht="24.75" customHeight="1" x14ac:dyDescent="0.25">
      <c r="C357" s="26"/>
      <c r="E357" s="27"/>
      <c r="G357"/>
    </row>
    <row r="358" spans="3:7" s="13" customFormat="1" ht="24.75" customHeight="1" x14ac:dyDescent="0.25">
      <c r="C358" s="26"/>
      <c r="E358" s="27"/>
      <c r="G358"/>
    </row>
  </sheetData>
  <mergeCells count="3">
    <mergeCell ref="D2:F2"/>
    <mergeCell ref="A4:A7"/>
    <mergeCell ref="A9:A27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1ACED9-4D7C-4ACB-A17C-D8D568DD8CC5}"/>
</file>

<file path=customXml/itemProps2.xml><?xml version="1.0" encoding="utf-8"?>
<ds:datastoreItem xmlns:ds="http://schemas.openxmlformats.org/officeDocument/2006/customXml" ds:itemID="{8B3E5EF5-ED75-437B-9CBC-77BC33924581}"/>
</file>

<file path=customXml/itemProps3.xml><?xml version="1.0" encoding="utf-8"?>
<ds:datastoreItem xmlns:ds="http://schemas.openxmlformats.org/officeDocument/2006/customXml" ds:itemID="{D145CEDA-CD2E-4674-9248-A8756E3EC9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2025-06-12T14:09:11Z</dcterms:created>
  <dcterms:modified xsi:type="dcterms:W3CDTF">2025-06-12T14:09:53Z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