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4E9E0666-D7F3-46FC-BC5D-96F788A46754}" xr6:coauthVersionLast="47" xr6:coauthVersionMax="47" xr10:uidLastSave="{00000000-0000-0000-0000-000000000000}"/>
  <bookViews>
    <workbookView xWindow="-120" yWindow="-120" windowWidth="29040" windowHeight="15720" xr2:uid="{4AB04663-3117-4F32-82C9-E6439AB5A210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5" i="1"/>
  <c r="E26" i="1" s="1"/>
  <c r="E11" i="1"/>
  <c r="E13" i="1" s="1"/>
  <c r="E10" i="1"/>
  <c r="E12" i="1" s="1"/>
  <c r="E24" i="1" l="1"/>
  <c r="E29" i="1" s="1"/>
  <c r="E25" i="1"/>
</calcChain>
</file>

<file path=xl/sharedStrings.xml><?xml version="1.0" encoding="utf-8"?>
<sst xmlns="http://schemas.openxmlformats.org/spreadsheetml/2006/main" count="98" uniqueCount="59">
  <si>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</si>
  <si>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</si>
  <si>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</si>
  <si>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</si>
  <si>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</si>
  <si>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</si>
  <si>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</si>
  <si>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</si>
  <si>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</si>
  <si>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</si>
  <si>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Vicopisano</t>
  </si>
  <si>
    <t>PAAC</t>
  </si>
  <si>
    <t>Numero di abitanti (N1)</t>
  </si>
  <si>
    <t>Numero abitanti della singola gestione</t>
  </si>
  <si>
    <t>n.</t>
  </si>
  <si>
    <t>ORSo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</si>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</sst>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0" xfId="0" applyFont="1"/>
    <xf numFmtId="0" fontId="9" fillId="0" borderId="2" xfId="0" applyFont="1" applyBorder="1" applyAlignment="1">
      <alignment horizontal="left" vertical="center"/>
    </xf>
    <xf numFmtId="10" fontId="7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55F04-51E4-452A-B2F2-E62867BBF044}">
  <sheetPr>
    <pageSetUpPr fitToPage="1"/>
  </sheetPr>
  <dimension ref="A1:F29"/>
  <sheetViews>
    <sheetView tabSelected="1" zoomScale="90" zoomScaleNormal="90" workbookViewId="0">
      <selection activeCell="F29" sqref="F29"/>
    </sheetView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8552</v>
      </c>
      <c r="F4" s="17" t="s">
        <v>15</v>
      </c>
    </row>
    <row r="5" spans="1:6" ht="15.75" thickBot="1" x14ac:dyDescent="0.3">
      <c r="A5" s="15"/>
      <c r="B5" s="11" t="s">
        <v>16</v>
      </c>
      <c r="C5" s="12" t="s">
        <v>17</v>
      </c>
      <c r="D5" s="13" t="s">
        <v>14</v>
      </c>
      <c r="E5" s="16">
        <v>4159</v>
      </c>
      <c r="F5" s="17" t="s">
        <v>15</v>
      </c>
    </row>
    <row r="6" spans="1:6" ht="15.75" thickBot="1" x14ac:dyDescent="0.3">
      <c r="A6" s="18"/>
      <c r="B6" s="11" t="s">
        <v>18</v>
      </c>
      <c r="C6" s="12" t="s">
        <v>19</v>
      </c>
      <c r="D6" s="13" t="s">
        <v>14</v>
      </c>
      <c r="E6" s="16">
        <v>880</v>
      </c>
      <c r="F6" s="17" t="s">
        <v>15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9" t="s">
        <v>20</v>
      </c>
      <c r="B8" s="20" t="s">
        <v>20</v>
      </c>
      <c r="C8" s="12"/>
      <c r="D8" s="13"/>
      <c r="E8" s="14"/>
      <c r="F8" s="14"/>
    </row>
    <row r="9" spans="1:6" ht="24" customHeight="1" thickBot="1" x14ac:dyDescent="0.3">
      <c r="A9" s="21"/>
      <c r="B9" s="22" t="s">
        <v>21</v>
      </c>
      <c r="C9" s="12" t="s">
        <v>22</v>
      </c>
      <c r="D9" s="23" t="s">
        <v>23</v>
      </c>
      <c r="E9" s="14">
        <v>252.6</v>
      </c>
      <c r="F9" s="17" t="s">
        <v>15</v>
      </c>
    </row>
    <row r="10" spans="1:6" s="25" customFormat="1" ht="24" customHeight="1" thickBot="1" x14ac:dyDescent="0.3">
      <c r="A10" s="21"/>
      <c r="B10" s="24" t="s">
        <v>24</v>
      </c>
      <c r="C10" s="22" t="s">
        <v>25</v>
      </c>
      <c r="D10" s="23" t="s">
        <v>23</v>
      </c>
      <c r="E10" s="17">
        <f>263.7+56.09+2.95</f>
        <v>322.73999999999995</v>
      </c>
      <c r="F10" s="17" t="s">
        <v>15</v>
      </c>
    </row>
    <row r="11" spans="1:6" s="25" customFormat="1" ht="24" customHeight="1" thickBot="1" x14ac:dyDescent="0.3">
      <c r="A11" s="21"/>
      <c r="B11" s="24" t="s">
        <v>26</v>
      </c>
      <c r="C11" s="22" t="s">
        <v>27</v>
      </c>
      <c r="D11" s="23" t="s">
        <v>23</v>
      </c>
      <c r="E11" s="17">
        <f>128.07+152.41+1.6</f>
        <v>282.08000000000004</v>
      </c>
      <c r="F11" s="17" t="s">
        <v>15</v>
      </c>
    </row>
    <row r="12" spans="1:6" s="25" customFormat="1" ht="24" customHeight="1" thickBot="1" x14ac:dyDescent="0.3">
      <c r="A12" s="21"/>
      <c r="B12" s="26" t="s">
        <v>28</v>
      </c>
      <c r="C12" s="22" t="s">
        <v>29</v>
      </c>
      <c r="D12" s="23" t="s">
        <v>30</v>
      </c>
      <c r="E12" s="27">
        <f>+(E10-E11)/E10</f>
        <v>0.12598376402057357</v>
      </c>
      <c r="F12" s="17" t="s">
        <v>15</v>
      </c>
    </row>
    <row r="13" spans="1:6" s="25" customFormat="1" ht="24" customHeight="1" thickBot="1" x14ac:dyDescent="0.3">
      <c r="A13" s="21"/>
      <c r="B13" s="26" t="s">
        <v>31</v>
      </c>
      <c r="C13" s="28" t="s">
        <v>32</v>
      </c>
      <c r="D13" s="23" t="s">
        <v>30</v>
      </c>
      <c r="E13" s="27">
        <f>+E11/E10</f>
        <v>0.87401623597942646</v>
      </c>
      <c r="F13" s="17" t="s">
        <v>15</v>
      </c>
    </row>
    <row r="14" spans="1:6" ht="24" customHeight="1" thickBot="1" x14ac:dyDescent="0.3">
      <c r="A14" s="21"/>
      <c r="B14" s="26" t="s">
        <v>33</v>
      </c>
      <c r="C14" s="28" t="s">
        <v>34</v>
      </c>
      <c r="D14" s="23" t="s">
        <v>23</v>
      </c>
      <c r="E14" s="14">
        <v>1.32</v>
      </c>
      <c r="F14" s="17" t="s">
        <v>15</v>
      </c>
    </row>
    <row r="15" spans="1:6" ht="43.5" thickBot="1" x14ac:dyDescent="0.3">
      <c r="A15" s="21"/>
      <c r="B15" s="24" t="s">
        <v>35</v>
      </c>
      <c r="C15" s="22" t="s">
        <v>36</v>
      </c>
      <c r="D15" s="23" t="s">
        <v>23</v>
      </c>
      <c r="E15" s="29">
        <f>+E16-E14</f>
        <v>3473.7999999999997</v>
      </c>
      <c r="F15" s="17" t="s">
        <v>15</v>
      </c>
    </row>
    <row r="16" spans="1:6" ht="25.5" customHeight="1" thickBot="1" x14ac:dyDescent="0.3">
      <c r="A16" s="21"/>
      <c r="B16" s="24" t="s">
        <v>37</v>
      </c>
      <c r="C16" s="22" t="s">
        <v>38</v>
      </c>
      <c r="D16" s="23" t="s">
        <v>23</v>
      </c>
      <c r="E16" s="29">
        <v>3475.12</v>
      </c>
      <c r="F16" s="17" t="s">
        <v>15</v>
      </c>
    </row>
    <row r="17" spans="1:6" ht="25.5" customHeight="1" thickBot="1" x14ac:dyDescent="0.3">
      <c r="A17" s="21"/>
      <c r="B17" s="24" t="s">
        <v>39</v>
      </c>
      <c r="C17" s="22" t="s">
        <v>40</v>
      </c>
      <c r="D17" s="23" t="s">
        <v>23</v>
      </c>
      <c r="E17" s="29">
        <v>88.39</v>
      </c>
      <c r="F17" s="17" t="s">
        <v>15</v>
      </c>
    </row>
    <row r="18" spans="1:6" ht="25.5" customHeight="1" thickBot="1" x14ac:dyDescent="0.3">
      <c r="A18" s="21"/>
      <c r="B18" s="24" t="s">
        <v>41</v>
      </c>
      <c r="C18" s="24" t="s">
        <v>42</v>
      </c>
      <c r="D18" s="23" t="s">
        <v>23</v>
      </c>
      <c r="E18" s="29">
        <v>1504.29</v>
      </c>
      <c r="F18" s="17" t="s">
        <v>15</v>
      </c>
    </row>
    <row r="19" spans="1:6" ht="25.5" customHeight="1" thickBot="1" x14ac:dyDescent="0.3">
      <c r="A19" s="21"/>
      <c r="B19" s="24" t="s">
        <v>43</v>
      </c>
      <c r="C19" s="22" t="s">
        <v>44</v>
      </c>
      <c r="D19" s="23" t="s">
        <v>23</v>
      </c>
      <c r="E19" s="29">
        <f>+E18+E17</f>
        <v>1592.68</v>
      </c>
      <c r="F19" s="17" t="s">
        <v>15</v>
      </c>
    </row>
    <row r="20" spans="1:6" ht="25.5" customHeight="1" thickBot="1" x14ac:dyDescent="0.3">
      <c r="A20" s="21"/>
      <c r="B20" s="24" t="s">
        <v>45</v>
      </c>
      <c r="C20" s="24" t="s">
        <v>46</v>
      </c>
      <c r="D20" s="23" t="s">
        <v>23</v>
      </c>
      <c r="E20" s="29">
        <v>0</v>
      </c>
      <c r="F20" s="17" t="s">
        <v>15</v>
      </c>
    </row>
    <row r="21" spans="1:6" ht="25.5" customHeight="1" thickBot="1" x14ac:dyDescent="0.3">
      <c r="A21" s="21"/>
      <c r="B21" s="24" t="s">
        <v>47</v>
      </c>
      <c r="C21" s="24" t="s">
        <v>48</v>
      </c>
      <c r="D21" s="23" t="s">
        <v>23</v>
      </c>
      <c r="E21" s="29">
        <v>0</v>
      </c>
      <c r="F21" s="17" t="s">
        <v>15</v>
      </c>
    </row>
    <row r="22" spans="1:6" ht="25.5" customHeight="1" thickBot="1" x14ac:dyDescent="0.3">
      <c r="A22" s="21"/>
      <c r="B22" s="24" t="s">
        <v>49</v>
      </c>
      <c r="C22" s="24" t="s">
        <v>50</v>
      </c>
      <c r="D22" s="23" t="s">
        <v>23</v>
      </c>
      <c r="E22" s="29">
        <v>0</v>
      </c>
      <c r="F22" s="17" t="s">
        <v>15</v>
      </c>
    </row>
    <row r="23" spans="1:6" ht="25.5" customHeight="1" thickBot="1" x14ac:dyDescent="0.3">
      <c r="A23" s="21"/>
      <c r="B23" s="24" t="s">
        <v>51</v>
      </c>
      <c r="C23" s="24" t="s">
        <v>51</v>
      </c>
      <c r="D23" s="23" t="s">
        <v>23</v>
      </c>
      <c r="E23" s="29">
        <f>+E22+E21+E20</f>
        <v>0</v>
      </c>
      <c r="F23" s="17" t="s">
        <v>15</v>
      </c>
    </row>
    <row r="24" spans="1:6" ht="25.5" customHeight="1" thickBot="1" x14ac:dyDescent="0.3">
      <c r="A24" s="21"/>
      <c r="B24" s="26" t="s">
        <v>52</v>
      </c>
      <c r="C24" s="22" t="s">
        <v>53</v>
      </c>
      <c r="D24" s="23" t="s">
        <v>23</v>
      </c>
      <c r="E24" s="14">
        <f>+E9+E14+E15+E19</f>
        <v>5320.4</v>
      </c>
      <c r="F24" s="17" t="s">
        <v>15</v>
      </c>
    </row>
    <row r="25" spans="1:6" ht="25.5" customHeight="1" thickBot="1" x14ac:dyDescent="0.3">
      <c r="A25" s="21"/>
      <c r="B25" s="26" t="s">
        <v>54</v>
      </c>
      <c r="C25" s="22" t="s">
        <v>55</v>
      </c>
      <c r="D25" s="23" t="s">
        <v>30</v>
      </c>
      <c r="E25" s="30">
        <f>+(E9+E14+E15)/(E9+E14+E15+E19)</f>
        <v>0.70064656792722357</v>
      </c>
      <c r="F25" s="17" t="s">
        <v>15</v>
      </c>
    </row>
    <row r="26" spans="1:6" ht="25.5" customHeight="1" thickBot="1" x14ac:dyDescent="0.3">
      <c r="A26" s="31"/>
      <c r="B26" s="26" t="s">
        <v>56</v>
      </c>
      <c r="C26" s="22" t="s">
        <v>57</v>
      </c>
      <c r="D26" s="23" t="s">
        <v>58</v>
      </c>
      <c r="E26" s="14">
        <f>+(E15+E19+E14)/E4</f>
        <v>0.59258652946679136</v>
      </c>
      <c r="F26" s="17" t="s">
        <v>15</v>
      </c>
    </row>
    <row r="27" spans="1:6" ht="15.75" thickBot="1" x14ac:dyDescent="0.3">
      <c r="A27" s="11"/>
      <c r="B27" s="11"/>
      <c r="C27" s="12"/>
      <c r="D27" s="13"/>
      <c r="E27" s="14"/>
      <c r="F27" s="14"/>
    </row>
    <row r="29" spans="1:6" x14ac:dyDescent="0.25">
      <c r="E29" s="32">
        <f>+E24-E9</f>
        <v>5067.7999999999993</v>
      </c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C0E5264-6BAF-4F52-87C1-678CF92B3492}"/>
</file>

<file path=customXml/itemProps2.xml><?xml version="1.0" encoding="utf-8"?>
<ds:datastoreItem xmlns:ds="http://schemas.openxmlformats.org/officeDocument/2006/customXml" ds:itemID="{1B31D37F-C1A5-45B1-B384-4B388F6911F3}"/>
</file>

<file path=customXml/itemProps3.xml><?xml version="1.0" encoding="utf-8"?>
<ds:datastoreItem xmlns:ds="http://schemas.openxmlformats.org/officeDocument/2006/customXml" ds:itemID="{A2AF1044-24CD-4313-80AD-3E9E51DB98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2025-06-10T12:57:52Z</dcterms:created>
  <dcterms:modified xsi:type="dcterms:W3CDTF">2025-06-10T12:58:10Z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