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Economia_circolare/"/>
    </mc:Choice>
  </mc:AlternateContent>
  <xr:revisionPtr revIDLastSave="0" documentId="8_{A17FE80E-2E37-4A26-9AFD-2A24205BE736}" xr6:coauthVersionLast="47" xr6:coauthVersionMax="47" xr10:uidLastSave="{00000000-0000-0000-0000-000000000000}"/>
  <bookViews>
    <workbookView xWindow="28680" yWindow="-120" windowWidth="29040" windowHeight="15720" xr2:uid="{F995985A-F7E8-4606-9400-29F7578729CE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0" i="1"/>
  <c r="E19" i="1"/>
  <c r="E17" i="1"/>
  <c r="E16" i="1"/>
  <c r="E14" i="1"/>
  <c r="E12" i="1"/>
  <c r="E10" i="1"/>
  <c r="E4" i="1"/>
  <c r="E3" i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<sst xmlns="http://schemas.openxmlformats.org/spreadsheetml/2006/main" count="95" uniqueCount="52">
  <si>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</si>
  <si>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</si>
  <si>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>ELBANA SERVIZI AMBIENTALI SPA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</si>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</sst>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sz val="11"/>
      <color rgb="FFFF0000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7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7" fillId="4" borderId="6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F99A9A8D-6D7E-437F-940F-46E5721336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35A991BB-76C1-42BD-8937-7B98171A4F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1E669781-8639-4A5E-A619-34377A62B5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066C38-C271-4F8E-A6F6-70F8CFEE1C50}">
  <sheetPr>
    <pageSetUpPr fitToPage="1"/>
  </sheetPr>
  <dimension ref="A1:F25"/>
  <sheetViews>
    <sheetView tabSelected="1" zoomScale="90" zoomScaleNormal="90" workbookViewId="0">
      <selection activeCell="C1" sqref="C1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f>2282+4005</f>
        <v>6287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f>956+2326</f>
        <v>3282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2148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2983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1035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1571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/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0">
        <f>E9*183/1000</f>
        <v>0</v>
      </c>
      <c r="F10" s="16" t="s">
        <v>34</v>
      </c>
    </row>
    <row r="11" spans="1:6" ht="30" customHeight="1" x14ac:dyDescent="0.25">
      <c r="A11" s="17"/>
      <c r="B11" s="21" t="s">
        <v>35</v>
      </c>
      <c r="C11" s="19" t="s">
        <v>36</v>
      </c>
      <c r="D11" s="14" t="s">
        <v>12</v>
      </c>
      <c r="E11" s="20"/>
      <c r="F11" s="16"/>
    </row>
    <row r="12" spans="1:6" ht="30" customHeight="1" x14ac:dyDescent="0.25">
      <c r="A12" s="17"/>
      <c r="B12" s="21" t="s">
        <v>37</v>
      </c>
      <c r="C12" s="19" t="s">
        <v>32</v>
      </c>
      <c r="D12" s="14" t="s">
        <v>33</v>
      </c>
      <c r="E12" s="20">
        <f>E11*600/1000</f>
        <v>0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0"/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0">
        <f>E13*1000/1000</f>
        <v>0</v>
      </c>
      <c r="F14" s="16" t="s">
        <v>34</v>
      </c>
    </row>
    <row r="15" spans="1:6" ht="34.5" customHeight="1" x14ac:dyDescent="0.25">
      <c r="A15" s="17"/>
      <c r="B15" s="21" t="s">
        <v>40</v>
      </c>
      <c r="C15" s="19" t="s">
        <v>36</v>
      </c>
      <c r="D15" s="14" t="s">
        <v>12</v>
      </c>
      <c r="E15" s="20"/>
      <c r="F15" s="16"/>
    </row>
    <row r="16" spans="1:6" ht="30" customHeight="1" x14ac:dyDescent="0.25">
      <c r="A16" s="17"/>
      <c r="B16" s="21" t="s">
        <v>41</v>
      </c>
      <c r="C16" s="19" t="s">
        <v>42</v>
      </c>
      <c r="D16" s="14" t="s">
        <v>43</v>
      </c>
      <c r="E16" s="20">
        <f>E15/137000*550000</f>
        <v>0</v>
      </c>
      <c r="F16" s="22" t="s">
        <v>44</v>
      </c>
    </row>
    <row r="17" spans="1:6" ht="30" customHeight="1" x14ac:dyDescent="0.25">
      <c r="A17" s="17"/>
      <c r="B17" s="21" t="s">
        <v>45</v>
      </c>
      <c r="C17" s="19" t="s">
        <v>32</v>
      </c>
      <c r="D17" s="14" t="s">
        <v>33</v>
      </c>
      <c r="E17" s="20">
        <f>E15*253/1000</f>
        <v>0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0"/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0">
        <f>E18/1000*13889</f>
        <v>0</v>
      </c>
      <c r="F19" s="22" t="s">
        <v>44</v>
      </c>
    </row>
    <row r="20" spans="1:6" ht="30" customHeight="1" x14ac:dyDescent="0.25">
      <c r="A20" s="17"/>
      <c r="B20" s="18" t="s">
        <v>47</v>
      </c>
      <c r="C20" s="19" t="s">
        <v>32</v>
      </c>
      <c r="D20" s="14" t="s">
        <v>33</v>
      </c>
      <c r="E20" s="20">
        <f>E18*9074/1000</f>
        <v>0</v>
      </c>
      <c r="F20" s="16" t="s">
        <v>34</v>
      </c>
    </row>
    <row r="21" spans="1:6" ht="30" customHeight="1" x14ac:dyDescent="0.25">
      <c r="A21" s="17"/>
      <c r="B21" s="21" t="s">
        <v>48</v>
      </c>
      <c r="C21" s="19" t="s">
        <v>49</v>
      </c>
      <c r="D21" s="14" t="s">
        <v>12</v>
      </c>
      <c r="E21" s="20"/>
      <c r="F21" s="16"/>
    </row>
    <row r="22" spans="1:6" ht="30" customHeight="1" x14ac:dyDescent="0.25">
      <c r="A22" s="17"/>
      <c r="B22" s="21" t="s">
        <v>41</v>
      </c>
      <c r="C22" s="19" t="s">
        <v>42</v>
      </c>
      <c r="D22" s="14" t="s">
        <v>43</v>
      </c>
      <c r="E22" s="20">
        <f>E21/2071000*4387778</f>
        <v>0</v>
      </c>
      <c r="F22" s="22" t="s">
        <v>44</v>
      </c>
    </row>
    <row r="23" spans="1:6" ht="30" customHeight="1" x14ac:dyDescent="0.25">
      <c r="A23" s="17"/>
      <c r="B23" s="18" t="s">
        <v>50</v>
      </c>
      <c r="C23" s="19" t="s">
        <v>36</v>
      </c>
      <c r="D23" s="14" t="s">
        <v>12</v>
      </c>
      <c r="E23" s="20"/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0">
        <f>E23/18000*91944</f>
        <v>0</v>
      </c>
      <c r="F24" s="22" t="s">
        <v>44</v>
      </c>
    </row>
    <row r="25" spans="1:6" ht="30" customHeight="1" x14ac:dyDescent="0.25">
      <c r="A25" s="17"/>
      <c r="B25" s="18" t="s">
        <v>51</v>
      </c>
      <c r="C25" s="19" t="s">
        <v>32</v>
      </c>
      <c r="D25" s="14" t="s">
        <v>33</v>
      </c>
      <c r="E25" s="20">
        <f>E23*1487/1000</f>
        <v>0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05048FF-D54B-436F-97D1-412C32DF9AD6}"/>
</file>

<file path=customXml/itemProps2.xml><?xml version="1.0" encoding="utf-8"?>
<ds:datastoreItem xmlns:ds="http://schemas.openxmlformats.org/officeDocument/2006/customXml" ds:itemID="{79F4B76F-5427-43C8-BA94-F0B676F39014}"/>
</file>

<file path=customXml/itemProps3.xml><?xml version="1.0" encoding="utf-8"?>
<ds:datastoreItem xmlns:ds="http://schemas.openxmlformats.org/officeDocument/2006/customXml" ds:itemID="{F67ADA58-DF95-4CE9-8B2A-610F6F1EBD2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2024-06-21T10:42:01Z</dcterms:created>
  <dcterms:modified xsi:type="dcterms:W3CDTF">2024-06-21T10:42:33Z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