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REA/"/>
    </mc:Choice>
  </mc:AlternateContent>
  <xr:revisionPtr revIDLastSave="0" documentId="8_{15CB8C60-2631-4A3E-AC2F-ED05B3026AAE}" xr6:coauthVersionLast="47" xr6:coauthVersionMax="47" xr10:uidLastSave="{00000000-0000-0000-0000-000000000000}"/>
  <bookViews>
    <workbookView xWindow="-120" yWindow="-120" windowWidth="29040" windowHeight="15720" xr2:uid="{34A55B6A-CFDA-4570-B50C-51763978453E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1" i="1"/>
  <c r="E22" i="1" s="1"/>
  <c r="E20" i="1"/>
  <c r="E19" i="1"/>
  <c r="E17" i="1"/>
  <c r="E15" i="1"/>
  <c r="E16" i="1" s="1"/>
  <c r="E14" i="1"/>
  <c r="E12" i="1"/>
  <c r="E11" i="1"/>
  <c r="E9" i="1"/>
  <c r="E10" i="1" s="1"/>
</calcChain>
</file>

<file path=xl/sharedStrings.xml><?xml version="1.0" encoding="utf-8"?>
<sst xmlns="http://schemas.openxmlformats.org/spreadsheetml/2006/main" count="95" uniqueCount="52">
  <si>
    <t>REA SPA</t>
  </si>
  <si>
    <t>DENOMINAZIONE GESTORE</t>
  </si>
  <si>
    <t>REA ROSIGNANO ENERGIA AMBIENTE SPA</t>
  </si>
  <si>
    <t>Macrosettore</t>
  </si>
  <si>
    <t>Parametro</t>
  </si>
  <si>
    <t>Descrizione</t>
  </si>
  <si>
    <t>Unità di misura</t>
  </si>
  <si>
    <t>Valore 2023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</si>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</sst>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name val="Microsoft Sans Serif"/>
      <family val="2"/>
    </font>
    <font>
      <b/>
      <sz val="11"/>
      <name val="Aptos Narrow"/>
      <family val="2"/>
      <scheme val="minor"/>
    </font>
    <font>
      <b/>
      <sz val="9"/>
      <color rgb="FFFF0000"/>
      <name val="Aptos Narrow"/>
      <family val="2"/>
      <scheme val="minor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8" fillId="0" borderId="6" xfId="0" applyFont="1" applyBorder="1" applyAlignment="1">
      <alignment vertical="center" textRotation="180"/>
    </xf>
    <xf numFmtId="0" fontId="5" fillId="4" borderId="7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324908</xdr:colOff>
      <xdr:row>0</xdr:row>
      <xdr:rowOff>85725</xdr:rowOff>
    </xdr:from>
    <xdr:to>
      <xdr:col>15</xdr:col>
      <xdr:colOff>344732</xdr:colOff>
      <xdr:row>6</xdr:row>
      <xdr:rowOff>164378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D400FB3-A89C-4C08-9C74-0085FFAA9C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74158" y="85725"/>
          <a:ext cx="5506224" cy="2421803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3EBB191-2F8F-4086-AAED-83176E464B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99190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CCEC70B-F355-4310-BCA7-7F7463B4EF0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46324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C16F26-0C18-4D14-B425-054B0003FC23}">
  <sheetPr>
    <pageSetUpPr fitToPage="1"/>
  </sheetPr>
  <dimension ref="A1:G25"/>
  <sheetViews>
    <sheetView tabSelected="1" topLeftCell="A25" zoomScaleNormal="100" workbookViewId="0">
      <selection activeCell="G27" sqref="G27"/>
    </sheetView>
  </sheetViews>
  <sheetFormatPr defaultRowHeight="15" x14ac:dyDescent="0.25"/>
  <cols>
    <col min="1" max="1" width="29.7109375" customWidth="1"/>
    <col min="2" max="2" width="38.7109375" customWidth="1"/>
    <col min="3" max="3" width="38" style="24" bestFit="1" customWidth="1"/>
    <col min="4" max="4" width="17.85546875" style="9" customWidth="1"/>
    <col min="5" max="6" width="35.7109375" customWidth="1"/>
  </cols>
  <sheetData>
    <row r="1" spans="1:7" ht="28.5" customHeight="1" x14ac:dyDescent="0.25">
      <c r="A1" s="1" t="s">
        <v>0</v>
      </c>
      <c r="B1" s="2" t="s">
        <v>1</v>
      </c>
      <c r="C1" s="3" t="s">
        <v>2</v>
      </c>
      <c r="D1" s="4"/>
      <c r="E1" s="4"/>
      <c r="F1" s="5"/>
    </row>
    <row r="2" spans="1:7" s="9" customFormat="1" x14ac:dyDescent="0.25">
      <c r="A2" s="6" t="s">
        <v>3</v>
      </c>
      <c r="B2" s="6" t="s">
        <v>4</v>
      </c>
      <c r="C2" s="7" t="s">
        <v>5</v>
      </c>
      <c r="D2" s="6" t="s">
        <v>6</v>
      </c>
      <c r="E2" s="6" t="s">
        <v>7</v>
      </c>
      <c r="F2" s="8" t="s">
        <v>8</v>
      </c>
    </row>
    <row r="3" spans="1:7" s="9" customFormat="1" ht="35.25" customHeight="1" x14ac:dyDescent="0.25">
      <c r="A3" s="10" t="s">
        <v>9</v>
      </c>
      <c r="B3" s="11" t="s">
        <v>10</v>
      </c>
      <c r="C3" s="12" t="s">
        <v>11</v>
      </c>
      <c r="D3" s="13" t="s">
        <v>12</v>
      </c>
      <c r="E3" s="14">
        <v>20575</v>
      </c>
      <c r="F3" s="15" t="s">
        <v>13</v>
      </c>
      <c r="G3" s="16"/>
    </row>
    <row r="4" spans="1:7" s="9" customFormat="1" ht="35.25" customHeight="1" x14ac:dyDescent="0.25">
      <c r="A4" s="17"/>
      <c r="B4" s="11" t="s">
        <v>14</v>
      </c>
      <c r="C4" s="12" t="s">
        <v>15</v>
      </c>
      <c r="D4" s="13" t="s">
        <v>12</v>
      </c>
      <c r="E4" s="14">
        <v>6356.71</v>
      </c>
      <c r="F4" s="15" t="s">
        <v>16</v>
      </c>
      <c r="G4" s="16"/>
    </row>
    <row r="5" spans="1:7" s="9" customFormat="1" ht="35.25" customHeight="1" x14ac:dyDescent="0.25">
      <c r="A5" s="17"/>
      <c r="B5" s="11" t="s">
        <v>17</v>
      </c>
      <c r="C5" s="12" t="s">
        <v>18</v>
      </c>
      <c r="D5" s="13" t="s">
        <v>12</v>
      </c>
      <c r="E5" s="14">
        <v>6237.83</v>
      </c>
      <c r="F5" s="15" t="s">
        <v>19</v>
      </c>
      <c r="G5" s="16"/>
    </row>
    <row r="6" spans="1:7" s="9" customFormat="1" ht="35.25" customHeight="1" x14ac:dyDescent="0.25">
      <c r="A6" s="17"/>
      <c r="B6" s="11" t="s">
        <v>20</v>
      </c>
      <c r="C6" s="12" t="s">
        <v>21</v>
      </c>
      <c r="D6" s="13" t="s">
        <v>12</v>
      </c>
      <c r="E6" s="14">
        <v>4301.2</v>
      </c>
      <c r="F6" s="15" t="s">
        <v>22</v>
      </c>
      <c r="G6" s="16"/>
    </row>
    <row r="7" spans="1:7" ht="35.25" customHeight="1" x14ac:dyDescent="0.25">
      <c r="A7" s="17"/>
      <c r="B7" s="11" t="s">
        <v>23</v>
      </c>
      <c r="C7" s="12" t="s">
        <v>24</v>
      </c>
      <c r="D7" s="13" t="s">
        <v>12</v>
      </c>
      <c r="E7" s="14">
        <v>3725.82</v>
      </c>
      <c r="F7" s="15" t="s">
        <v>25</v>
      </c>
      <c r="G7" s="16"/>
    </row>
    <row r="8" spans="1:7" ht="35.25" customHeight="1" x14ac:dyDescent="0.25">
      <c r="A8" s="17"/>
      <c r="B8" s="11" t="s">
        <v>26</v>
      </c>
      <c r="C8" s="12" t="s">
        <v>27</v>
      </c>
      <c r="D8" s="13" t="s">
        <v>12</v>
      </c>
      <c r="E8" s="14">
        <v>4685.5200000000004</v>
      </c>
      <c r="F8" s="15" t="s">
        <v>28</v>
      </c>
      <c r="G8" s="16"/>
    </row>
    <row r="9" spans="1:7" ht="42.75" customHeight="1" x14ac:dyDescent="0.25">
      <c r="A9" s="17"/>
      <c r="B9" s="18" t="s">
        <v>29</v>
      </c>
      <c r="C9" s="19" t="s">
        <v>30</v>
      </c>
      <c r="D9" s="13" t="s">
        <v>12</v>
      </c>
      <c r="E9" s="20">
        <f>+E3</f>
        <v>20575</v>
      </c>
      <c r="F9" s="15"/>
      <c r="G9" s="16"/>
    </row>
    <row r="10" spans="1:7" ht="30" customHeight="1" x14ac:dyDescent="0.25">
      <c r="A10" s="17"/>
      <c r="B10" s="18" t="s">
        <v>31</v>
      </c>
      <c r="C10" s="19" t="s">
        <v>32</v>
      </c>
      <c r="D10" s="13" t="s">
        <v>33</v>
      </c>
      <c r="E10" s="20">
        <f>E9*183/1000</f>
        <v>3765.2249999999999</v>
      </c>
      <c r="F10" s="15" t="s">
        <v>34</v>
      </c>
      <c r="G10" s="16"/>
    </row>
    <row r="11" spans="1:7" ht="30" customHeight="1" x14ac:dyDescent="0.25">
      <c r="A11" s="17"/>
      <c r="B11" s="21" t="s">
        <v>35</v>
      </c>
      <c r="C11" s="19" t="s">
        <v>36</v>
      </c>
      <c r="D11" s="13" t="s">
        <v>12</v>
      </c>
      <c r="E11" s="20">
        <f>+E4/(1+1.35%)</f>
        <v>6272.0374938332507</v>
      </c>
      <c r="F11" s="15"/>
      <c r="G11" s="16"/>
    </row>
    <row r="12" spans="1:7" ht="30" customHeight="1" x14ac:dyDescent="0.25">
      <c r="A12" s="17"/>
      <c r="B12" s="21" t="s">
        <v>37</v>
      </c>
      <c r="C12" s="19" t="s">
        <v>32</v>
      </c>
      <c r="D12" s="13" t="s">
        <v>33</v>
      </c>
      <c r="E12" s="20">
        <f>E11*600/1000</f>
        <v>3763.2224962999503</v>
      </c>
      <c r="F12" s="15" t="s">
        <v>34</v>
      </c>
      <c r="G12" s="16"/>
    </row>
    <row r="13" spans="1:7" ht="30" customHeight="1" x14ac:dyDescent="0.25">
      <c r="A13" s="17"/>
      <c r="B13" s="18" t="s">
        <v>38</v>
      </c>
      <c r="C13" s="19" t="s">
        <v>36</v>
      </c>
      <c r="D13" s="13" t="s">
        <v>12</v>
      </c>
      <c r="E13" s="20">
        <v>6616</v>
      </c>
      <c r="F13" s="15"/>
      <c r="G13" s="16"/>
    </row>
    <row r="14" spans="1:7" ht="30" customHeight="1" x14ac:dyDescent="0.25">
      <c r="A14" s="17"/>
      <c r="B14" s="18" t="s">
        <v>39</v>
      </c>
      <c r="C14" s="19" t="s">
        <v>32</v>
      </c>
      <c r="D14" s="13" t="s">
        <v>33</v>
      </c>
      <c r="E14" s="20">
        <f>E13*1000/1000</f>
        <v>6616</v>
      </c>
      <c r="F14" s="15" t="s">
        <v>34</v>
      </c>
      <c r="G14" s="16"/>
    </row>
    <row r="15" spans="1:7" ht="34.5" customHeight="1" x14ac:dyDescent="0.25">
      <c r="A15" s="17"/>
      <c r="B15" s="21" t="s">
        <v>40</v>
      </c>
      <c r="C15" s="19" t="s">
        <v>36</v>
      </c>
      <c r="D15" s="13" t="s">
        <v>12</v>
      </c>
      <c r="E15" s="20">
        <f>+E6</f>
        <v>4301.2</v>
      </c>
      <c r="F15" s="15"/>
      <c r="G15" s="16"/>
    </row>
    <row r="16" spans="1:7" ht="30" customHeight="1" x14ac:dyDescent="0.25">
      <c r="A16" s="17"/>
      <c r="B16" s="21" t="s">
        <v>41</v>
      </c>
      <c r="C16" s="19" t="s">
        <v>42</v>
      </c>
      <c r="D16" s="13" t="s">
        <v>43</v>
      </c>
      <c r="E16" s="20">
        <f>E15/137000*550000</f>
        <v>17267.591240875914</v>
      </c>
      <c r="F16" s="22" t="s">
        <v>44</v>
      </c>
      <c r="G16" s="16"/>
    </row>
    <row r="17" spans="1:7" ht="30" customHeight="1" x14ac:dyDescent="0.25">
      <c r="A17" s="17"/>
      <c r="B17" s="21" t="s">
        <v>45</v>
      </c>
      <c r="C17" s="19" t="s">
        <v>32</v>
      </c>
      <c r="D17" s="13" t="s">
        <v>33</v>
      </c>
      <c r="E17" s="20">
        <f>E15*253/1000</f>
        <v>1088.2035999999998</v>
      </c>
      <c r="F17" s="15" t="s">
        <v>34</v>
      </c>
      <c r="G17" s="16"/>
    </row>
    <row r="18" spans="1:7" ht="30" customHeight="1" x14ac:dyDescent="0.25">
      <c r="A18" s="17"/>
      <c r="B18" s="18" t="s">
        <v>46</v>
      </c>
      <c r="C18" s="19" t="s">
        <v>36</v>
      </c>
      <c r="D18" s="13" t="s">
        <v>12</v>
      </c>
      <c r="E18" s="23"/>
      <c r="F18" s="15"/>
      <c r="G18" s="16"/>
    </row>
    <row r="19" spans="1:7" ht="30" customHeight="1" x14ac:dyDescent="0.25">
      <c r="A19" s="17"/>
      <c r="B19" s="18" t="s">
        <v>41</v>
      </c>
      <c r="C19" s="19" t="s">
        <v>42</v>
      </c>
      <c r="D19" s="13" t="s">
        <v>43</v>
      </c>
      <c r="E19" s="23">
        <f>E18/1000*13889</f>
        <v>0</v>
      </c>
      <c r="F19" s="22" t="s">
        <v>44</v>
      </c>
      <c r="G19" s="16"/>
    </row>
    <row r="20" spans="1:7" ht="30" customHeight="1" x14ac:dyDescent="0.25">
      <c r="A20" s="17"/>
      <c r="B20" s="18" t="s">
        <v>47</v>
      </c>
      <c r="C20" s="19" t="s">
        <v>32</v>
      </c>
      <c r="D20" s="13" t="s">
        <v>33</v>
      </c>
      <c r="E20" s="23">
        <f>E18*9074/1000</f>
        <v>0</v>
      </c>
      <c r="F20" s="15" t="s">
        <v>34</v>
      </c>
      <c r="G20" s="16"/>
    </row>
    <row r="21" spans="1:7" ht="30" customHeight="1" x14ac:dyDescent="0.25">
      <c r="A21" s="17"/>
      <c r="B21" s="21" t="s">
        <v>48</v>
      </c>
      <c r="C21" s="19" t="s">
        <v>49</v>
      </c>
      <c r="D21" s="13" t="s">
        <v>12</v>
      </c>
      <c r="E21" s="20">
        <f>+E8</f>
        <v>4685.5200000000004</v>
      </c>
      <c r="F21" s="15"/>
      <c r="G21" s="16"/>
    </row>
    <row r="22" spans="1:7" ht="30" customHeight="1" x14ac:dyDescent="0.25">
      <c r="A22" s="17"/>
      <c r="B22" s="21" t="s">
        <v>41</v>
      </c>
      <c r="C22" s="19" t="s">
        <v>42</v>
      </c>
      <c r="D22" s="13" t="s">
        <v>43</v>
      </c>
      <c r="E22" s="20">
        <f>E21/2071000*4387778</f>
        <v>9927.098780569775</v>
      </c>
      <c r="F22" s="22" t="s">
        <v>44</v>
      </c>
      <c r="G22" s="16"/>
    </row>
    <row r="23" spans="1:7" ht="30" customHeight="1" x14ac:dyDescent="0.25">
      <c r="A23" s="17"/>
      <c r="B23" s="18" t="s">
        <v>50</v>
      </c>
      <c r="C23" s="19" t="s">
        <v>36</v>
      </c>
      <c r="D23" s="13" t="s">
        <v>12</v>
      </c>
      <c r="E23" s="23"/>
      <c r="F23" s="15"/>
      <c r="G23" s="16"/>
    </row>
    <row r="24" spans="1:7" ht="30" customHeight="1" x14ac:dyDescent="0.25">
      <c r="A24" s="17"/>
      <c r="B24" s="18" t="s">
        <v>41</v>
      </c>
      <c r="C24" s="19" t="s">
        <v>42</v>
      </c>
      <c r="D24" s="13" t="s">
        <v>43</v>
      </c>
      <c r="E24" s="23">
        <f>E23/18000*91944</f>
        <v>0</v>
      </c>
      <c r="F24" s="22" t="s">
        <v>44</v>
      </c>
      <c r="G24" s="16"/>
    </row>
    <row r="25" spans="1:7" ht="30" customHeight="1" x14ac:dyDescent="0.25">
      <c r="A25" s="17"/>
      <c r="B25" s="18" t="s">
        <v>51</v>
      </c>
      <c r="C25" s="19" t="s">
        <v>32</v>
      </c>
      <c r="D25" s="13" t="s">
        <v>33</v>
      </c>
      <c r="E25" s="23">
        <f>E23*1487/1000</f>
        <v>0</v>
      </c>
      <c r="F25" s="15" t="s">
        <v>34</v>
      </c>
      <c r="G25" s="16"/>
    </row>
  </sheetData>
  <mergeCells count="2">
    <mergeCell ref="C1:F1"/>
    <mergeCell ref="A3:A25"/>
  </mergeCells>
  <pageMargins left="0.70866141732283472" right="0.70866141732283472" top="0.74803149606299213" bottom="0.74803149606299213" header="0.31496062992125984" footer="0.31496062992125984"/>
  <pageSetup paperSize="9" scale="43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A28C3ECE-BED9-4BAA-BC49-1870847A591C}"/>
</file>

<file path=customXml/itemProps2.xml><?xml version="1.0" encoding="utf-8"?>
<ds:datastoreItem xmlns:ds="http://schemas.openxmlformats.org/officeDocument/2006/customXml" ds:itemID="{1699FD90-B3C8-4C6F-84BD-223905C791DE}"/>
</file>

<file path=customXml/itemProps3.xml><?xml version="1.0" encoding="utf-8"?>
<ds:datastoreItem xmlns:ds="http://schemas.openxmlformats.org/officeDocument/2006/customXml" ds:itemID="{5E85F495-ADE0-4E9F-A6DD-6F0959B12FA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2024-06-12T07:34:29Z</dcterms:created>
  <dcterms:modified xsi:type="dcterms:W3CDTF">2024-06-12T07:34:49Z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