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GEOFOR/"/>
    </mc:Choice>
  </mc:AlternateContent>
  <xr:revisionPtr revIDLastSave="0" documentId="8_{E58C2009-FC48-4AFA-B3BB-5760E2734EBF}" xr6:coauthVersionLast="47" xr6:coauthVersionMax="47" xr10:uidLastSave="{00000000-0000-0000-0000-000000000000}"/>
  <bookViews>
    <workbookView xWindow="-120" yWindow="-120" windowWidth="29040" windowHeight="15720" xr2:uid="{EB4FE623-804B-4510-B8B2-DADEBF229BD6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1" i="1"/>
  <c r="E22" i="1" s="1"/>
  <c r="E20" i="1"/>
  <c r="E19" i="1"/>
  <c r="E15" i="1"/>
  <c r="E17" i="1" s="1"/>
  <c r="E14" i="1"/>
  <c r="E11" i="1"/>
  <c r="E12" i="1" s="1"/>
  <c r="E9" i="1"/>
  <c r="E10" i="1" s="1"/>
  <c r="E16" i="1" l="1"/>
</calcChain>
</file>

<file path=xl/sharedStrings.xml><?xml version="1.0" encoding="utf-8"?>
<sst xmlns="http://schemas.openxmlformats.org/spreadsheetml/2006/main" count="98" uniqueCount="54">
  <si>
    <t>SOL</t>
  </si>
  <si>
    <t>DENOMINAZIONE GESTORE</t>
  </si>
  <si>
    <t>Geofor SpA</t>
  </si>
  <si>
    <t>Macrosettore</t>
  </si>
  <si>
    <t>Parametro</t>
  </si>
  <si>
    <t>Descrizione</t>
  </si>
  <si>
    <t>Unità di misura</t>
  </si>
  <si>
    <t>Valore 2023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</si>
  <si>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</si>
  <si>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</si>
  <si>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</si>
  <si>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</si>
  <si>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</si>
  <si>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 DATI BILANCIO 2023</t>
  </si>
  <si>
    <t>CARTA E CARTONE raccolto</t>
  </si>
  <si>
    <t>TOT rifiuti CARTA E CARTONE raccolti (per tutta la SOL)</t>
  </si>
  <si>
    <t>Principali EER: 150101, 200101 DATI BILANCIO 2023</t>
  </si>
  <si>
    <t>IMBALLAGGI IN MATERIALI MISTI raccolti</t>
  </si>
  <si>
    <t>TOT rifiuti I.M.M. raccolti (per tutta la SOL)</t>
  </si>
  <si>
    <t>Principali EER: 150105, 150106 DATI BILANCIO 2023</t>
  </si>
  <si>
    <t>VETRO raccolto</t>
  </si>
  <si>
    <t>TOT rifiuti VETRO raccolti (per tutta la SOL)</t>
  </si>
  <si>
    <t>Principali EER: 150107, 200102 DATI BILANCIO 2023</t>
  </si>
  <si>
    <t>RIFIUTI INGOMBRANTI raccolti</t>
  </si>
  <si>
    <t>TOT rifiuti INGOMBRANTI raccolti (per tutta la SOL)</t>
  </si>
  <si>
    <t>Principali EER: 200307 DATI BILANCIO 2023</t>
  </si>
  <si>
    <t>LEGNO raccolto</t>
  </si>
  <si>
    <t>TOT rifiuti LEGNO raccolti (per tutta la SOL)</t>
  </si>
  <si>
    <t>Principali EER: 150103, 200138 DATI BILANCIO 2023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</si>
  <si>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</si>
  <si>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</si>
  <si>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</si>
  <si>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</si>
  <si>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</si>
  <si>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</si>
  <si>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</si>
  <si>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</si>
  <si>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</si>
  <si>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</si>
  <si>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selezionato da MULTILEGGERO e MULTIPESANTE + 150102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</si>
  <si>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</si>
  <si>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</si>
  <si>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</si>
  <si>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</si>
  <si>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</si>
  <si>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</si>
  <si>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</si>
  <si>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</si>
  <si>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selezionato da MULTILEGGERO e MULTIPESANTE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</si>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</sst>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name val="Microsoft Sans Serif"/>
      <family val="2"/>
    </font>
    <font>
      <sz val="11"/>
      <name val="Microsoft Sans Serif"/>
      <family val="2"/>
    </font>
    <font>
      <sz val="11"/>
      <name val="Aptos Narrow"/>
      <family val="2"/>
      <scheme val="minor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1" fillId="5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321872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3A1F6236-75A6-44E7-9439-31309C39103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450483" y="95250"/>
          <a:ext cx="5511939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475130</xdr:colOff>
      <xdr:row>15</xdr:row>
      <xdr:rowOff>59712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4C8E97FC-A594-44F6-AC42-34B537873E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535149" y="2820459"/>
          <a:ext cx="5580531" cy="3192378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362508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4273DD2-16FD-409E-B3B9-6EEFECF5EC1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4513983" y="6291792"/>
          <a:ext cx="548907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2CE40C-26ED-47D0-80C8-9F812CC92F5B}">
  <sheetPr>
    <pageSetUpPr fitToPage="1"/>
  </sheetPr>
  <dimension ref="A1:F25"/>
  <sheetViews>
    <sheetView tabSelected="1" zoomScale="90" zoomScaleNormal="90" workbookViewId="0">
      <selection activeCell="C3" sqref="C3:E8"/>
    </sheetView>
  </sheetViews>
  <sheetFormatPr defaultRowHeight="15" x14ac:dyDescent="0.25"/>
  <cols>
    <col min="1" max="1" width="29.7109375" customWidth="1"/>
    <col min="2" max="2" width="38.7109375" customWidth="1"/>
    <col min="3" max="3" width="38" style="25" bestFit="1" customWidth="1"/>
    <col min="4" max="4" width="17.85546875" style="10" customWidth="1"/>
    <col min="5" max="5" width="35.7109375" customWidth="1"/>
    <col min="6" max="6" width="52.28515625" bestFit="1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v>60623.839999999997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5">
        <v>23906.32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5">
        <v>17990.48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5">
        <v>14303.94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5">
        <v>9176.27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5">
        <v>9255.8799999999992</v>
      </c>
      <c r="F8" s="16" t="s">
        <v>28</v>
      </c>
    </row>
    <row r="9" spans="1:6" ht="42.75" customHeight="1" x14ac:dyDescent="0.25">
      <c r="A9" s="17"/>
      <c r="B9" s="18" t="s">
        <v>29</v>
      </c>
      <c r="C9" s="19" t="s">
        <v>30</v>
      </c>
      <c r="D9" s="20" t="s">
        <v>12</v>
      </c>
      <c r="E9" s="21">
        <f>+E3</f>
        <v>60623.839999999997</v>
      </c>
      <c r="F9" s="22"/>
    </row>
    <row r="10" spans="1:6" ht="30" customHeight="1" x14ac:dyDescent="0.25">
      <c r="A10" s="17"/>
      <c r="B10" s="18" t="s">
        <v>31</v>
      </c>
      <c r="C10" s="19" t="s">
        <v>32</v>
      </c>
      <c r="D10" s="20" t="s">
        <v>33</v>
      </c>
      <c r="E10" s="21">
        <f>E9*183/1000</f>
        <v>11094.162719999998</v>
      </c>
      <c r="F10" s="22" t="s">
        <v>34</v>
      </c>
    </row>
    <row r="11" spans="1:6" ht="30" customHeight="1" x14ac:dyDescent="0.25">
      <c r="A11" s="17"/>
      <c r="B11" s="23" t="s">
        <v>35</v>
      </c>
      <c r="C11" s="19" t="s">
        <v>36</v>
      </c>
      <c r="D11" s="20" t="s">
        <v>12</v>
      </c>
      <c r="E11" s="21">
        <f>+E4</f>
        <v>23906.32</v>
      </c>
      <c r="F11" s="22"/>
    </row>
    <row r="12" spans="1:6" ht="30" customHeight="1" x14ac:dyDescent="0.25">
      <c r="A12" s="17"/>
      <c r="B12" s="23" t="s">
        <v>37</v>
      </c>
      <c r="C12" s="19" t="s">
        <v>32</v>
      </c>
      <c r="D12" s="20" t="s">
        <v>33</v>
      </c>
      <c r="E12" s="21">
        <f>E11*600/1000</f>
        <v>14343.791999999999</v>
      </c>
      <c r="F12" s="22" t="s">
        <v>34</v>
      </c>
    </row>
    <row r="13" spans="1:6" ht="30" customHeight="1" x14ac:dyDescent="0.25">
      <c r="A13" s="17"/>
      <c r="B13" s="18" t="s">
        <v>38</v>
      </c>
      <c r="C13" s="19" t="s">
        <v>36</v>
      </c>
      <c r="D13" s="20" t="s">
        <v>12</v>
      </c>
      <c r="E13" s="21">
        <v>10128.52</v>
      </c>
      <c r="F13" s="22" t="s">
        <v>39</v>
      </c>
    </row>
    <row r="14" spans="1:6" ht="30" customHeight="1" x14ac:dyDescent="0.25">
      <c r="A14" s="17"/>
      <c r="B14" s="18" t="s">
        <v>40</v>
      </c>
      <c r="C14" s="19" t="s">
        <v>32</v>
      </c>
      <c r="D14" s="20" t="s">
        <v>33</v>
      </c>
      <c r="E14" s="21">
        <f>E13*1000/1000</f>
        <v>10128.52</v>
      </c>
      <c r="F14" s="22" t="s">
        <v>34</v>
      </c>
    </row>
    <row r="15" spans="1:6" ht="34.5" customHeight="1" x14ac:dyDescent="0.25">
      <c r="A15" s="17"/>
      <c r="B15" s="23" t="s">
        <v>41</v>
      </c>
      <c r="C15" s="19" t="s">
        <v>36</v>
      </c>
      <c r="D15" s="20" t="s">
        <v>12</v>
      </c>
      <c r="E15" s="21">
        <f>+E6</f>
        <v>14303.94</v>
      </c>
      <c r="F15" s="22"/>
    </row>
    <row r="16" spans="1:6" ht="30" customHeight="1" x14ac:dyDescent="0.25">
      <c r="A16" s="17"/>
      <c r="B16" s="23" t="s">
        <v>42</v>
      </c>
      <c r="C16" s="19" t="s">
        <v>43</v>
      </c>
      <c r="D16" s="20" t="s">
        <v>44</v>
      </c>
      <c r="E16" s="21">
        <f>E15/137000*550000</f>
        <v>57424.576642335771</v>
      </c>
      <c r="F16" s="24" t="s">
        <v>45</v>
      </c>
    </row>
    <row r="17" spans="1:6" ht="30" customHeight="1" x14ac:dyDescent="0.25">
      <c r="A17" s="17"/>
      <c r="B17" s="23" t="s">
        <v>46</v>
      </c>
      <c r="C17" s="19" t="s">
        <v>32</v>
      </c>
      <c r="D17" s="20" t="s">
        <v>33</v>
      </c>
      <c r="E17" s="21">
        <f>E15*253/1000</f>
        <v>3618.8968200000004</v>
      </c>
      <c r="F17" s="22" t="s">
        <v>34</v>
      </c>
    </row>
    <row r="18" spans="1:6" ht="30" customHeight="1" x14ac:dyDescent="0.25">
      <c r="A18" s="17"/>
      <c r="B18" s="18" t="s">
        <v>47</v>
      </c>
      <c r="C18" s="19" t="s">
        <v>36</v>
      </c>
      <c r="D18" s="20" t="s">
        <v>12</v>
      </c>
      <c r="E18" s="21">
        <v>124.09699999999999</v>
      </c>
      <c r="F18" s="22" t="s">
        <v>48</v>
      </c>
    </row>
    <row r="19" spans="1:6" ht="30" customHeight="1" x14ac:dyDescent="0.25">
      <c r="A19" s="17"/>
      <c r="B19" s="18" t="s">
        <v>42</v>
      </c>
      <c r="C19" s="19" t="s">
        <v>43</v>
      </c>
      <c r="D19" s="20" t="s">
        <v>44</v>
      </c>
      <c r="E19" s="21">
        <f>E18/1000*13889</f>
        <v>1723.5832330000001</v>
      </c>
      <c r="F19" s="24" t="s">
        <v>45</v>
      </c>
    </row>
    <row r="20" spans="1:6" ht="30" customHeight="1" x14ac:dyDescent="0.25">
      <c r="A20" s="17"/>
      <c r="B20" s="18" t="s">
        <v>49</v>
      </c>
      <c r="C20" s="19" t="s">
        <v>32</v>
      </c>
      <c r="D20" s="20" t="s">
        <v>33</v>
      </c>
      <c r="E20" s="21">
        <f>E18*9074/1000</f>
        <v>1126.0561779999998</v>
      </c>
      <c r="F20" s="22" t="s">
        <v>34</v>
      </c>
    </row>
    <row r="21" spans="1:6" ht="30" customHeight="1" x14ac:dyDescent="0.25">
      <c r="A21" s="17"/>
      <c r="B21" s="23" t="s">
        <v>50</v>
      </c>
      <c r="C21" s="19" t="s">
        <v>51</v>
      </c>
      <c r="D21" s="20" t="s">
        <v>12</v>
      </c>
      <c r="E21" s="21">
        <f>+E8</f>
        <v>9255.8799999999992</v>
      </c>
      <c r="F21" s="22"/>
    </row>
    <row r="22" spans="1:6" ht="30" customHeight="1" x14ac:dyDescent="0.25">
      <c r="A22" s="17"/>
      <c r="B22" s="23" t="s">
        <v>42</v>
      </c>
      <c r="C22" s="19" t="s">
        <v>43</v>
      </c>
      <c r="D22" s="20" t="s">
        <v>44</v>
      </c>
      <c r="E22" s="21">
        <f>E21/2071000*4387778</f>
        <v>19610.210832757122</v>
      </c>
      <c r="F22" s="24" t="s">
        <v>45</v>
      </c>
    </row>
    <row r="23" spans="1:6" ht="30" customHeight="1" x14ac:dyDescent="0.25">
      <c r="A23" s="17"/>
      <c r="B23" s="18" t="s">
        <v>52</v>
      </c>
      <c r="C23" s="19" t="s">
        <v>36</v>
      </c>
      <c r="D23" s="20" t="s">
        <v>12</v>
      </c>
      <c r="E23" s="21">
        <v>484.73</v>
      </c>
      <c r="F23" s="22" t="s">
        <v>48</v>
      </c>
    </row>
    <row r="24" spans="1:6" ht="30" customHeight="1" x14ac:dyDescent="0.25">
      <c r="A24" s="17"/>
      <c r="B24" s="18" t="s">
        <v>42</v>
      </c>
      <c r="C24" s="19" t="s">
        <v>43</v>
      </c>
      <c r="D24" s="20" t="s">
        <v>44</v>
      </c>
      <c r="E24" s="21">
        <f>E23/18000*91944</f>
        <v>2476.0008400000002</v>
      </c>
      <c r="F24" s="24" t="s">
        <v>45</v>
      </c>
    </row>
    <row r="25" spans="1:6" ht="30" customHeight="1" x14ac:dyDescent="0.25">
      <c r="A25" s="17"/>
      <c r="B25" s="18" t="s">
        <v>53</v>
      </c>
      <c r="C25" s="19" t="s">
        <v>32</v>
      </c>
      <c r="D25" s="20" t="s">
        <v>33</v>
      </c>
      <c r="E25" s="21">
        <f>E23*1487/1000</f>
        <v>720.79350999999997</v>
      </c>
      <c r="F25" s="22" t="s">
        <v>34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F5CB31E-2C18-41DA-B1E2-3EE7700B1BF4}"/>
</file>

<file path=customXml/itemProps2.xml><?xml version="1.0" encoding="utf-8"?>
<ds:datastoreItem xmlns:ds="http://schemas.openxmlformats.org/officeDocument/2006/customXml" ds:itemID="{BE1C55A7-86D1-4C2D-B307-D635A6B094EB}"/>
</file>

<file path=customXml/itemProps3.xml><?xml version="1.0" encoding="utf-8"?>
<ds:datastoreItem xmlns:ds="http://schemas.openxmlformats.org/officeDocument/2006/customXml" ds:itemID="{F5A675EB-7829-4398-B930-68A97BCBC8C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2024-06-12T07:32:36Z</dcterms:created>
  <dcterms:modified xsi:type="dcterms:W3CDTF">2024-06-12T07:32:57Z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