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777E30C-1450-410D-8970-C7967F9AAB94}" xr6:coauthVersionLast="47" xr6:coauthVersionMax="47" xr10:uidLastSave="{00000000-0000-0000-0000-000000000000}"/>
  <bookViews>
    <workbookView xWindow="28680" yWindow="-120" windowWidth="29040" windowHeight="15720" xr2:uid="{1AB0B983-2B2E-465D-A7A9-1FB78E700A3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  <c r="E13" i="1"/>
  <c r="E12" i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<sst xmlns="http://schemas.openxmlformats.org/spreadsheetml/2006/main" count="98" uniqueCount="59">
  <si>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</si>
  <si>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</si>
  <si>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</si>
  <si>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</si>
  <si>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</si>
  <si>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</si>
  <si>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</si>
  <si>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</si>
  <si>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</si>
  <si>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</si>
  <si>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MARCIANA MARINA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</si>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</sst>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3" fontId="0" fillId="0" borderId="2" xfId="0" applyNumberFormat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B5F4E-9736-411D-AA2B-C19ED1486FB8}">
  <sheetPr>
    <pageSetUpPr fitToPage="1"/>
  </sheetPr>
  <dimension ref="A1:F27"/>
  <sheetViews>
    <sheetView tabSelected="1" zoomScale="80" zoomScaleNormal="80" workbookViewId="0">
      <selection activeCell="E5" sqref="E5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1876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2264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265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20"/>
      <c r="F8" s="14"/>
    </row>
    <row r="9" spans="1:6" ht="24" customHeight="1" thickBot="1" x14ac:dyDescent="0.3">
      <c r="A9" s="21"/>
      <c r="B9" s="22" t="s">
        <v>20</v>
      </c>
      <c r="C9" s="12" t="s">
        <v>21</v>
      </c>
      <c r="D9" s="23" t="s">
        <v>22</v>
      </c>
      <c r="E9" s="24">
        <v>35.96</v>
      </c>
      <c r="F9" s="25" t="s">
        <v>23</v>
      </c>
    </row>
    <row r="10" spans="1:6" s="27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4">
        <v>88.418000000000006</v>
      </c>
      <c r="F10" s="25" t="s">
        <v>23</v>
      </c>
    </row>
    <row r="11" spans="1:6" s="27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8">
        <v>82.122</v>
      </c>
      <c r="F11" s="25" t="s">
        <v>23</v>
      </c>
    </row>
    <row r="12" spans="1:6" s="27" customFormat="1" ht="24" customHeight="1" thickBot="1" x14ac:dyDescent="0.3">
      <c r="A12" s="21"/>
      <c r="B12" s="29" t="s">
        <v>28</v>
      </c>
      <c r="C12" s="22" t="s">
        <v>29</v>
      </c>
      <c r="D12" s="23" t="s">
        <v>30</v>
      </c>
      <c r="E12" s="28">
        <f>(E10-E11)/E10</f>
        <v>7.1207220249270578E-2</v>
      </c>
      <c r="F12" s="25" t="s">
        <v>23</v>
      </c>
    </row>
    <row r="13" spans="1:6" s="27" customFormat="1" ht="24" customHeight="1" thickBot="1" x14ac:dyDescent="0.3">
      <c r="A13" s="21"/>
      <c r="B13" s="29" t="s">
        <v>31</v>
      </c>
      <c r="C13" s="30" t="s">
        <v>32</v>
      </c>
      <c r="D13" s="23" t="s">
        <v>30</v>
      </c>
      <c r="E13" s="31">
        <f>E11/E10</f>
        <v>0.92879277975072938</v>
      </c>
      <c r="F13" s="25" t="s">
        <v>23</v>
      </c>
    </row>
    <row r="14" spans="1:6" ht="24" customHeight="1" thickBot="1" x14ac:dyDescent="0.3">
      <c r="A14" s="21"/>
      <c r="B14" s="29" t="s">
        <v>33</v>
      </c>
      <c r="C14" s="30" t="s">
        <v>34</v>
      </c>
      <c r="D14" s="23" t="s">
        <v>22</v>
      </c>
      <c r="E14" s="32">
        <v>0</v>
      </c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32">
        <v>1176.7570000000001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2">
        <f>E15</f>
        <v>1176.7570000000001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32">
        <v>0</v>
      </c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32">
        <v>550.01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2">
        <f>E17+E18</f>
        <v>550.01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>
        <v>0</v>
      </c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>
        <v>0</v>
      </c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>
        <v>0</v>
      </c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20">
        <f>E20+E21+E22</f>
        <v>0</v>
      </c>
      <c r="F23" s="25" t="s">
        <v>23</v>
      </c>
    </row>
    <row r="24" spans="1:6" ht="25.5" customHeight="1" thickBot="1" x14ac:dyDescent="0.3">
      <c r="A24" s="21"/>
      <c r="B24" s="29" t="s">
        <v>52</v>
      </c>
      <c r="C24" s="22" t="s">
        <v>53</v>
      </c>
      <c r="D24" s="23" t="s">
        <v>22</v>
      </c>
      <c r="E24" s="31">
        <f>E9+E14+E15+E19</f>
        <v>1762.7270000000001</v>
      </c>
      <c r="F24" s="25" t="s">
        <v>23</v>
      </c>
    </row>
    <row r="25" spans="1:6" ht="25.5" customHeight="1" thickBot="1" x14ac:dyDescent="0.3">
      <c r="A25" s="21"/>
      <c r="B25" s="29" t="s">
        <v>54</v>
      </c>
      <c r="C25" s="22" t="s">
        <v>55</v>
      </c>
      <c r="D25" s="23" t="s">
        <v>30</v>
      </c>
      <c r="E25" s="31">
        <f>(E9+E14+E15)/(E9+E14+E15+E19)</f>
        <v>0.68797777534467908</v>
      </c>
      <c r="F25" s="25" t="s">
        <v>23</v>
      </c>
    </row>
    <row r="26" spans="1:6" ht="25.5" customHeight="1" thickBot="1" x14ac:dyDescent="0.3">
      <c r="A26" s="33"/>
      <c r="B26" s="29" t="s">
        <v>56</v>
      </c>
      <c r="C26" s="22" t="s">
        <v>57</v>
      </c>
      <c r="D26" s="23" t="s">
        <v>58</v>
      </c>
      <c r="E26" s="31">
        <f>(E14+E15+E19)/E4</f>
        <v>0.92045149253731351</v>
      </c>
      <c r="F26" s="25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FF3A9F-E9BF-4092-ADF6-EBBABFA94460}"/>
</file>

<file path=customXml/itemProps2.xml><?xml version="1.0" encoding="utf-8"?>
<ds:datastoreItem xmlns:ds="http://schemas.openxmlformats.org/officeDocument/2006/customXml" ds:itemID="{7E179831-C39E-49C0-9F50-273702396547}"/>
</file>

<file path=customXml/itemProps3.xml><?xml version="1.0" encoding="utf-8"?>
<ds:datastoreItem xmlns:ds="http://schemas.openxmlformats.org/officeDocument/2006/customXml" ds:itemID="{C515FE66-3286-401C-BDB3-577FCD7D2C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2024-06-21T10:53:23Z</dcterms:created>
  <dcterms:modified xsi:type="dcterms:W3CDTF">2024-06-21T10:53:51Z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