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C:\Users\viola\Viola\RETIAMBIENTE\Contratto di servizio 2022_2035\Check list_TAMARA\Relazione RA annuale 2023\APPENDICE 1 APPENDICE 2 APPENDICE 6\"/>
    </mc:Choice>
  </mc:AlternateContent>
  <xr:revisionPtr revIDLastSave="0" documentId="13_ncr:1_{9909FF75-0FB3-4179-9608-BBED574A8ED3}" xr6:coauthVersionLast="47" xr6:coauthVersionMax="47" xr10:uidLastSave="{00000000-0000-0000-0000-000000000000}"/>
  <bookViews>
    <workbookView xWindow="-120" yWindow="-120" windowWidth="29040" windowHeight="15720" tabRatio="597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8" l="1"/>
  <c r="E26" i="8"/>
  <c r="E25" i="8"/>
  <c r="E24" i="8"/>
  <c r="E19" i="8"/>
  <c r="E14" i="8"/>
  <c r="E15" i="8" s="1"/>
  <c r="E16" i="8" s="1"/>
  <c r="E11" i="8"/>
  <c r="E13" i="8" s="1"/>
  <c r="E10" i="8"/>
  <c r="E12" i="8" s="1"/>
</calcChain>
</file>

<file path=xl/sharedStrings.xml><?xml version="1.0" encoding="utf-8"?>
<sst xmlns="http://schemas.openxmlformats.org/spreadsheetml/2006/main" count="131" uniqueCount="83">
  <si>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</si>
  <si>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</si>
  <si>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</si>
  <si>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</si>
  <si>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</si>
  <si>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</si>
  <si>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</si>
  <si>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</si>
  <si>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n. / abitanti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</si>
  <si>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</si>
  <si>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</si>
  <si>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</si>
  <si>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</si>
  <si>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</si>
  <si>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</si>
  <si>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</si>
  <si>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DENOMINAZIONE GESTORE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</si>
  <si>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</si>
  <si>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</si>
  <si>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</si>
  <si>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</si>
  <si>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</si>
  <si>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</si>
  <si>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</si>
  <si>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</si>
  <si>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</si>
  <si>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</si>
  <si>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</si>
  <si>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</si>
  <si>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</si>
  <si>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</si>
  <si>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</si>
  <si>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</si>
  <si>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</si>
  <si>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</si>
  <si>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</si>
  <si>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</si>
  <si>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</si>
  <si>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Quantitativo RUI che non rientrano nel conteggio dell'efficienza dell'RD (A1+B1+C1)</t>
  </si>
  <si>
    <t>Sommatoria dei rifiuti raccolti comprensivi di RD, RUI e differenziati non recuperabili</t>
  </si>
  <si>
    <t>Quantitativi RD in peso derivante da biocomposter (D1)</t>
  </si>
  <si>
    <t>TOT. rifiuti differenziati non recuperabili (D2)</t>
  </si>
  <si>
    <t>TOT. Rifiuti differenziati recuperati (D3)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</si>
  <si>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</si>
  <si>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</si>
  <si>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</si>
  <si>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</si>
  <si>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</si>
  <si>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</si>
  <si>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</si>
  <si>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</si>
  <si>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</si>
  <si>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</si>
  <si>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</si>
  <si>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</si>
  <si>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</si>
  <si>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</si>
  <si>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</si>
  <si>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</si>
  <si>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</si>
  <si>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</si>
  <si>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</si>
  <si>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</si>
  <si>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</si>
  <si>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</si>
  <si>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</si>
  <si>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</si>
  <si>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</si>
  <si>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</si>
  <si>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</si>
  <si>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</si>
  <si>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</si>
  <si>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</si>
  <si>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</si>
  <si>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</si>
  <si>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</si>
  <si>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 xml:space="preserve">numero servizi </t>
  </si>
  <si>
    <t>ASCIT Servizi Ambientali SpA</t>
  </si>
  <si>
    <t>Comune di Bagni di Lucca</t>
  </si>
  <si>
    <t>COVID (COVID)</t>
  </si>
  <si>
    <t xml:space="preserve">Rifiuti COVID </t>
  </si>
  <si>
    <t xml:space="preserve">ton  </t>
  </si>
  <si>
    <t>Quantitativo RUI che non rientrano nel conteggio dell'efficienza dell'RD (A1+B1+C1+COVID)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</si>
</sst>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left" vertical="center"/>
    </xf>
    <xf numFmtId="0" fontId="5" fillId="5" borderId="5" xfId="0" applyFont="1" applyFill="1" applyBorder="1" applyAlignment="1">
      <alignment horizontal="left" vertical="center"/>
    </xf>
    <xf numFmtId="0" fontId="5" fillId="6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/>
    </xf>
    <xf numFmtId="0" fontId="10" fillId="0" borderId="0" xfId="0" applyFont="1"/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1" fillId="3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8" fillId="0" borderId="6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/>
    </xf>
    <xf numFmtId="0" fontId="8" fillId="0" borderId="10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2" fontId="10" fillId="0" borderId="5" xfId="0" applyNumberFormat="1" applyFont="1" applyBorder="1" applyAlignment="1">
      <alignment horizontal="left" vertical="center"/>
    </xf>
    <xf numFmtId="2" fontId="0" fillId="0" borderId="5" xfId="0" applyNumberFormat="1" applyBorder="1" applyAlignment="1">
      <alignment horizontal="left" vertical="center"/>
    </xf>
    <xf numFmtId="0" fontId="10" fillId="0" borderId="4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 textRotation="90"/>
    </xf>
    <xf numFmtId="0" fontId="5" fillId="5" borderId="3" xfId="0" applyFont="1" applyFill="1" applyBorder="1" applyAlignment="1">
      <alignment horizontal="center" vertical="center" textRotation="90"/>
    </xf>
    <xf numFmtId="0" fontId="5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 textRotation="90"/>
    </xf>
    <xf numFmtId="0" fontId="5" fillId="6" borderId="3" xfId="0" applyFont="1" applyFill="1" applyBorder="1" applyAlignment="1">
      <alignment horizontal="center" vertical="center" textRotation="90"/>
    </xf>
    <xf numFmtId="0" fontId="5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 textRotation="90"/>
    </xf>
    <xf numFmtId="0" fontId="5" fillId="4" borderId="13" xfId="0" applyFont="1" applyFill="1" applyBorder="1" applyAlignment="1">
      <alignment horizontal="center" vertical="center" textRotation="90"/>
    </xf>
    <xf numFmtId="0" fontId="5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A450E-92DF-48C9-9D11-717FCCA9D80C}">
  <sheetPr>
    <pageSetUpPr fitToPage="1"/>
  </sheetPr>
  <dimension ref="A1:F28"/>
  <sheetViews>
    <sheetView tabSelected="1" zoomScale="90" zoomScaleNormal="90" workbookViewId="0">
      <selection activeCell="F20" sqref="F20"/>
    </sheetView>
  </sheetViews>
  <sheetFormatPr defaultRowHeight="15" x14ac:dyDescent="0.25"/>
  <cols>
    <col min="1" max="1" width="14.7109375" style="2" bestFit="1" customWidth="1"/>
    <col min="2" max="2" width="110.7109375" style="2" customWidth="1"/>
    <col min="3" max="3" width="100.140625" style="3" customWidth="1"/>
    <col min="4" max="4" width="20.42578125" style="2" customWidth="1"/>
    <col min="5" max="5" width="15.85546875" style="2" customWidth="1"/>
    <col min="6" max="6" width="24.85546875" style="2" bestFit="1" customWidth="1"/>
  </cols>
  <sheetData>
    <row r="1" spans="1:6" ht="32.25" customHeight="1" thickBot="1" x14ac:dyDescent="0.3">
      <c r="A1" s="27"/>
      <c r="B1" s="14" t="s">
        <v>16</v>
      </c>
      <c r="C1" s="35" t="s">
        <v>77</v>
      </c>
      <c r="D1" s="47"/>
      <c r="E1" s="48"/>
      <c r="F1" s="49"/>
    </row>
    <row r="2" spans="1:6" ht="15.75" thickBot="1" x14ac:dyDescent="0.3">
      <c r="A2" s="8" t="s">
        <v>1</v>
      </c>
      <c r="B2" s="8" t="s">
        <v>2</v>
      </c>
      <c r="C2" s="9" t="s">
        <v>3</v>
      </c>
      <c r="D2" s="8" t="s">
        <v>4</v>
      </c>
      <c r="E2" s="8" t="s">
        <v>15</v>
      </c>
      <c r="F2" s="1"/>
    </row>
    <row r="3" spans="1:6" ht="28.5" customHeight="1" thickBot="1" x14ac:dyDescent="0.3">
      <c r="A3" s="44" t="s">
        <v>57</v>
      </c>
      <c r="B3" s="4" t="s">
        <v>17</v>
      </c>
      <c r="C3" s="35" t="s">
        <v>78</v>
      </c>
      <c r="D3" s="7"/>
      <c r="F3" s="6"/>
    </row>
    <row r="4" spans="1:6" ht="15.75" thickBot="1" x14ac:dyDescent="0.3">
      <c r="A4" s="45"/>
      <c r="B4" s="4" t="s">
        <v>48</v>
      </c>
      <c r="C4" s="5" t="s">
        <v>47</v>
      </c>
      <c r="D4" s="7" t="s">
        <v>0</v>
      </c>
      <c r="E4" s="36">
        <v>5629</v>
      </c>
      <c r="F4" s="6"/>
    </row>
    <row r="5" spans="1:6" ht="15.75" thickBot="1" x14ac:dyDescent="0.3">
      <c r="A5" s="45"/>
      <c r="B5" s="4" t="s">
        <v>6</v>
      </c>
      <c r="C5" s="5" t="s">
        <v>29</v>
      </c>
      <c r="D5" s="7" t="s">
        <v>0</v>
      </c>
      <c r="E5" s="6">
        <v>4740</v>
      </c>
      <c r="F5" s="6"/>
    </row>
    <row r="6" spans="1:6" ht="15.75" thickBot="1" x14ac:dyDescent="0.3">
      <c r="A6" s="46"/>
      <c r="B6" s="4" t="s">
        <v>7</v>
      </c>
      <c r="C6" s="5" t="s">
        <v>30</v>
      </c>
      <c r="D6" s="7" t="s">
        <v>0</v>
      </c>
      <c r="E6" s="6">
        <v>391</v>
      </c>
      <c r="F6" s="6"/>
    </row>
    <row r="7" spans="1:6" ht="15.75" thickBot="1" x14ac:dyDescent="0.3">
      <c r="A7" s="4"/>
      <c r="B7" s="4"/>
      <c r="C7" s="5"/>
      <c r="D7" s="7"/>
      <c r="E7" s="6"/>
      <c r="F7" s="6"/>
    </row>
    <row r="8" spans="1:6" ht="15.75" customHeight="1" thickBot="1" x14ac:dyDescent="0.3">
      <c r="A8" s="41" t="s">
        <v>18</v>
      </c>
      <c r="B8" s="15" t="s">
        <v>18</v>
      </c>
      <c r="C8" s="5"/>
      <c r="D8" s="7"/>
      <c r="E8" s="6"/>
      <c r="F8" s="6"/>
    </row>
    <row r="9" spans="1:6" ht="24" customHeight="1" thickBot="1" x14ac:dyDescent="0.3">
      <c r="A9" s="42"/>
      <c r="B9" s="21" t="s">
        <v>40</v>
      </c>
      <c r="C9" s="5" t="s">
        <v>32</v>
      </c>
      <c r="D9" s="19" t="s">
        <v>9</v>
      </c>
      <c r="E9" s="6">
        <v>0</v>
      </c>
      <c r="F9" s="22"/>
    </row>
    <row r="10" spans="1:6" s="23" customFormat="1" ht="24" customHeight="1" thickBot="1" x14ac:dyDescent="0.3">
      <c r="A10" s="42"/>
      <c r="B10" s="20" t="s">
        <v>53</v>
      </c>
      <c r="C10" s="21" t="s">
        <v>51</v>
      </c>
      <c r="D10" s="19" t="s">
        <v>9</v>
      </c>
      <c r="E10" s="22">
        <f>86.31+232.72</f>
        <v>319.02999999999997</v>
      </c>
      <c r="F10" s="22"/>
    </row>
    <row r="11" spans="1:6" s="23" customFormat="1" ht="24" customHeight="1" thickBot="1" x14ac:dyDescent="0.3">
      <c r="A11" s="42"/>
      <c r="B11" s="20" t="s">
        <v>54</v>
      </c>
      <c r="C11" s="21" t="s">
        <v>50</v>
      </c>
      <c r="D11" s="19" t="s">
        <v>9</v>
      </c>
      <c r="E11" s="22">
        <f>67.06+15.8</f>
        <v>82.86</v>
      </c>
      <c r="F11" s="22"/>
    </row>
    <row r="12" spans="1:6" s="23" customFormat="1" ht="24" customHeight="1" thickBot="1" x14ac:dyDescent="0.3">
      <c r="A12" s="42"/>
      <c r="B12" s="17" t="s">
        <v>55</v>
      </c>
      <c r="C12" s="21" t="s">
        <v>13</v>
      </c>
      <c r="D12" s="19" t="s">
        <v>5</v>
      </c>
      <c r="E12" s="37">
        <f>(E10-E11)/E10*100</f>
        <v>74.027520922797223</v>
      </c>
      <c r="F12" s="22"/>
    </row>
    <row r="13" spans="1:6" s="23" customFormat="1" ht="24" customHeight="1" thickBot="1" x14ac:dyDescent="0.3">
      <c r="A13" s="42"/>
      <c r="B13" s="17" t="s">
        <v>52</v>
      </c>
      <c r="C13" s="18" t="s">
        <v>14</v>
      </c>
      <c r="D13" s="19" t="s">
        <v>5</v>
      </c>
      <c r="E13" s="37">
        <f>E11/E10*100</f>
        <v>25.97247907720277</v>
      </c>
      <c r="F13" s="22"/>
    </row>
    <row r="14" spans="1:6" ht="24" customHeight="1" thickBot="1" x14ac:dyDescent="0.3">
      <c r="A14" s="42"/>
      <c r="B14" s="17" t="s">
        <v>41</v>
      </c>
      <c r="C14" s="18" t="s">
        <v>11</v>
      </c>
      <c r="D14" s="19" t="s">
        <v>9</v>
      </c>
      <c r="E14" s="6">
        <f>0.95+0.2</f>
        <v>1.1499999999999999</v>
      </c>
      <c r="F14" s="22"/>
    </row>
    <row r="15" spans="1:6" ht="43.5" thickBot="1" x14ac:dyDescent="0.3">
      <c r="A15" s="42"/>
      <c r="B15" s="20" t="s">
        <v>42</v>
      </c>
      <c r="C15" s="21" t="s">
        <v>31</v>
      </c>
      <c r="D15" s="19" t="s">
        <v>9</v>
      </c>
      <c r="E15" s="12">
        <f>1895.02-E14</f>
        <v>1893.87</v>
      </c>
      <c r="F15" s="22"/>
    </row>
    <row r="16" spans="1:6" ht="25.5" customHeight="1" thickBot="1" x14ac:dyDescent="0.3">
      <c r="A16" s="42"/>
      <c r="B16" s="20" t="s">
        <v>45</v>
      </c>
      <c r="C16" s="21" t="s">
        <v>19</v>
      </c>
      <c r="D16" s="19" t="s">
        <v>9</v>
      </c>
      <c r="E16" s="12">
        <f>E15+E14</f>
        <v>1895.02</v>
      </c>
      <c r="F16" s="22"/>
    </row>
    <row r="17" spans="1:6" ht="25.5" customHeight="1" thickBot="1" x14ac:dyDescent="0.3">
      <c r="A17" s="42"/>
      <c r="B17" s="20" t="s">
        <v>33</v>
      </c>
      <c r="C17" s="21" t="s">
        <v>58</v>
      </c>
      <c r="D17" s="19" t="s">
        <v>9</v>
      </c>
      <c r="E17" s="12">
        <v>0</v>
      </c>
      <c r="F17" s="22"/>
    </row>
    <row r="18" spans="1:6" ht="25.5" customHeight="1" thickBot="1" x14ac:dyDescent="0.3">
      <c r="A18" s="42"/>
      <c r="B18" s="20" t="s">
        <v>34</v>
      </c>
      <c r="C18" s="20" t="s">
        <v>59</v>
      </c>
      <c r="D18" s="19" t="s">
        <v>9</v>
      </c>
      <c r="E18" s="12">
        <v>536.83000000000004</v>
      </c>
      <c r="F18" s="22"/>
    </row>
    <row r="19" spans="1:6" ht="25.5" customHeight="1" thickBot="1" x14ac:dyDescent="0.3">
      <c r="A19" s="42"/>
      <c r="B19" s="20" t="s">
        <v>46</v>
      </c>
      <c r="C19" s="21" t="s">
        <v>10</v>
      </c>
      <c r="D19" s="19" t="s">
        <v>9</v>
      </c>
      <c r="E19" s="12">
        <f>E17+E18</f>
        <v>536.83000000000004</v>
      </c>
      <c r="F19" s="22"/>
    </row>
    <row r="20" spans="1:6" ht="25.5" customHeight="1" thickBot="1" x14ac:dyDescent="0.3">
      <c r="A20" s="42"/>
      <c r="B20" s="20" t="s">
        <v>35</v>
      </c>
      <c r="C20" s="20" t="s">
        <v>60</v>
      </c>
      <c r="D20" s="19" t="s">
        <v>9</v>
      </c>
      <c r="E20" s="12">
        <v>0</v>
      </c>
      <c r="F20" s="22"/>
    </row>
    <row r="21" spans="1:6" ht="25.5" customHeight="1" thickBot="1" x14ac:dyDescent="0.3">
      <c r="A21" s="42"/>
      <c r="B21" s="20" t="s">
        <v>36</v>
      </c>
      <c r="C21" s="20" t="s">
        <v>61</v>
      </c>
      <c r="D21" s="19" t="s">
        <v>9</v>
      </c>
      <c r="E21" s="12">
        <v>0</v>
      </c>
      <c r="F21" s="22"/>
    </row>
    <row r="22" spans="1:6" ht="25.5" customHeight="1" thickBot="1" x14ac:dyDescent="0.3">
      <c r="A22" s="42"/>
      <c r="B22" s="20" t="s">
        <v>37</v>
      </c>
      <c r="C22" s="20" t="s">
        <v>62</v>
      </c>
      <c r="D22" s="19" t="s">
        <v>9</v>
      </c>
      <c r="E22" s="12">
        <v>0</v>
      </c>
      <c r="F22" s="22"/>
    </row>
    <row r="23" spans="1:6" ht="25.5" customHeight="1" thickBot="1" x14ac:dyDescent="0.3">
      <c r="A23" s="42"/>
      <c r="B23" s="20" t="s">
        <v>79</v>
      </c>
      <c r="C23" s="20" t="s">
        <v>80</v>
      </c>
      <c r="D23" s="19" t="s">
        <v>81</v>
      </c>
      <c r="E23" s="12">
        <v>1.23</v>
      </c>
      <c r="F23" s="22"/>
    </row>
    <row r="24" spans="1:6" ht="25.5" customHeight="1" thickBot="1" x14ac:dyDescent="0.3">
      <c r="A24" s="42"/>
      <c r="B24" s="20" t="s">
        <v>38</v>
      </c>
      <c r="C24" s="20" t="s">
        <v>82</v>
      </c>
      <c r="D24" s="19" t="s">
        <v>9</v>
      </c>
      <c r="E24" s="12">
        <f>E20+E21+E22+E23</f>
        <v>1.23</v>
      </c>
      <c r="F24" s="22"/>
    </row>
    <row r="25" spans="1:6" ht="25.5" customHeight="1" thickBot="1" x14ac:dyDescent="0.3">
      <c r="A25" s="42"/>
      <c r="B25" s="17" t="s">
        <v>43</v>
      </c>
      <c r="C25" s="21" t="s">
        <v>39</v>
      </c>
      <c r="D25" s="19" t="s">
        <v>9</v>
      </c>
      <c r="E25" s="6">
        <f>E9+E14+E15+E19</f>
        <v>2431.85</v>
      </c>
      <c r="F25" s="22"/>
    </row>
    <row r="26" spans="1:6" ht="25.5" customHeight="1" thickBot="1" x14ac:dyDescent="0.3">
      <c r="A26" s="42"/>
      <c r="B26" s="17" t="s">
        <v>44</v>
      </c>
      <c r="C26" s="21" t="s">
        <v>12</v>
      </c>
      <c r="D26" s="19" t="s">
        <v>5</v>
      </c>
      <c r="E26" s="38">
        <f>(E9+E14+E15)/(E25)*100</f>
        <v>77.925036494849593</v>
      </c>
      <c r="F26" s="22"/>
    </row>
    <row r="27" spans="1:6" ht="25.5" customHeight="1" thickBot="1" x14ac:dyDescent="0.3">
      <c r="A27" s="43"/>
      <c r="B27" s="17" t="s">
        <v>49</v>
      </c>
      <c r="C27" s="21" t="s">
        <v>20</v>
      </c>
      <c r="D27" s="19" t="s">
        <v>21</v>
      </c>
      <c r="E27" s="6">
        <f>E25/E4</f>
        <v>0.43202167347663883</v>
      </c>
      <c r="F27" s="22"/>
    </row>
    <row r="28" spans="1:6" ht="15.75" thickBot="1" x14ac:dyDescent="0.3">
      <c r="A28" s="4"/>
      <c r="B28" s="4"/>
      <c r="C28" s="5"/>
      <c r="D28" s="7"/>
      <c r="E28" s="6"/>
      <c r="F28" s="6"/>
    </row>
  </sheetData>
  <mergeCells count="3">
    <mergeCell ref="A8:A27"/>
    <mergeCell ref="A3:A6"/>
    <mergeCell ref="D1:F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2A303-FB98-4162-9335-3B07A925D4BA}">
  <sheetPr>
    <pageSetUpPr fitToPage="1"/>
  </sheetPr>
  <dimension ref="A1:F10"/>
  <sheetViews>
    <sheetView zoomScale="90" zoomScaleNormal="90" workbookViewId="0">
      <selection activeCell="C15" sqref="C15"/>
    </sheetView>
  </sheetViews>
  <sheetFormatPr defaultRowHeight="15" x14ac:dyDescent="0.25"/>
  <cols>
    <col min="1" max="1" width="14.7109375" style="2" bestFit="1" customWidth="1"/>
    <col min="2" max="2" width="76.5703125" style="2" customWidth="1"/>
    <col min="3" max="3" width="70.28515625" style="3" customWidth="1"/>
    <col min="4" max="4" width="20.42578125" style="2" customWidth="1"/>
    <col min="5" max="5" width="15.85546875" style="2" customWidth="1"/>
    <col min="6" max="6" width="24.85546875" style="2" bestFit="1" customWidth="1"/>
  </cols>
  <sheetData>
    <row r="1" spans="1:6" ht="35.25" customHeight="1" thickBot="1" x14ac:dyDescent="0.3">
      <c r="A1" s="53"/>
      <c r="B1" s="14" t="s">
        <v>16</v>
      </c>
      <c r="C1" s="35" t="s">
        <v>77</v>
      </c>
      <c r="D1" s="47"/>
      <c r="E1" s="48"/>
      <c r="F1" s="49"/>
    </row>
    <row r="2" spans="1:6" ht="28.5" customHeight="1" thickBot="1" x14ac:dyDescent="0.3">
      <c r="A2" s="54"/>
      <c r="B2" s="14" t="s">
        <v>17</v>
      </c>
      <c r="C2" s="35" t="s">
        <v>78</v>
      </c>
      <c r="D2" s="7"/>
      <c r="E2" s="6"/>
      <c r="F2" s="6"/>
    </row>
    <row r="3" spans="1:6" ht="15.75" thickBot="1" x14ac:dyDescent="0.3">
      <c r="A3" s="8" t="s">
        <v>1</v>
      </c>
      <c r="B3" s="8" t="s">
        <v>2</v>
      </c>
      <c r="C3" s="9" t="s">
        <v>3</v>
      </c>
      <c r="D3" s="8" t="s">
        <v>4</v>
      </c>
      <c r="E3" s="8" t="s">
        <v>15</v>
      </c>
      <c r="F3" s="1"/>
    </row>
    <row r="4" spans="1:6" ht="15.75" thickBot="1" x14ac:dyDescent="0.3">
      <c r="A4" s="50" t="s">
        <v>24</v>
      </c>
      <c r="B4" s="16" t="s">
        <v>24</v>
      </c>
      <c r="C4" s="5"/>
      <c r="D4" s="7"/>
      <c r="E4" s="6"/>
      <c r="F4" s="6"/>
    </row>
    <row r="5" spans="1:6" ht="40.5" hidden="1" customHeight="1" thickBot="1" x14ac:dyDescent="0.3">
      <c r="A5" s="51"/>
      <c r="B5" s="20" t="s">
        <v>69</v>
      </c>
      <c r="C5" s="5" t="s">
        <v>22</v>
      </c>
      <c r="D5" s="7" t="s">
        <v>0</v>
      </c>
      <c r="E5" s="6"/>
      <c r="F5" s="6"/>
    </row>
    <row r="6" spans="1:6" ht="40.5" customHeight="1" thickBot="1" x14ac:dyDescent="0.3">
      <c r="A6" s="51"/>
      <c r="B6" s="4" t="s">
        <v>70</v>
      </c>
      <c r="C6" s="5" t="s">
        <v>67</v>
      </c>
      <c r="D6" s="7" t="s">
        <v>0</v>
      </c>
      <c r="E6" s="6">
        <v>283</v>
      </c>
      <c r="F6" s="6"/>
    </row>
    <row r="7" spans="1:6" ht="40.5" customHeight="1" thickBot="1" x14ac:dyDescent="0.3">
      <c r="A7" s="51"/>
      <c r="B7" s="4" t="s">
        <v>66</v>
      </c>
      <c r="C7" s="5" t="s">
        <v>68</v>
      </c>
      <c r="D7" s="7" t="s">
        <v>0</v>
      </c>
      <c r="E7" s="6">
        <v>287</v>
      </c>
      <c r="F7" s="6"/>
    </row>
    <row r="8" spans="1:6" ht="40.5" customHeight="1" thickBot="1" x14ac:dyDescent="0.3">
      <c r="A8" s="51"/>
      <c r="B8" s="20" t="s">
        <v>71</v>
      </c>
      <c r="C8" s="5" t="s">
        <v>73</v>
      </c>
      <c r="D8" s="19" t="s">
        <v>23</v>
      </c>
      <c r="E8" s="6">
        <v>5.0299999999999997E-2</v>
      </c>
      <c r="F8" s="6"/>
    </row>
    <row r="9" spans="1:6" ht="40.5" customHeight="1" thickBot="1" x14ac:dyDescent="0.3">
      <c r="A9" s="52"/>
      <c r="B9" s="20" t="s">
        <v>72</v>
      </c>
      <c r="C9" s="5" t="s">
        <v>74</v>
      </c>
      <c r="D9" s="19" t="s">
        <v>23</v>
      </c>
      <c r="E9" s="6">
        <v>5.0999999999999997E-2</v>
      </c>
      <c r="F9" s="6"/>
    </row>
    <row r="10" spans="1:6" ht="15.75" thickBot="1" x14ac:dyDescent="0.3">
      <c r="A10" s="4"/>
      <c r="B10" s="4"/>
      <c r="C10" s="5"/>
      <c r="D10" s="7"/>
      <c r="E10" s="6"/>
      <c r="F10" s="6"/>
    </row>
  </sheetData>
  <mergeCells count="3">
    <mergeCell ref="D1:F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F11"/>
  <sheetViews>
    <sheetView zoomScale="80" zoomScaleNormal="80" workbookViewId="0">
      <selection activeCell="D18" sqref="D18"/>
    </sheetView>
  </sheetViews>
  <sheetFormatPr defaultRowHeight="15" x14ac:dyDescent="0.25"/>
  <cols>
    <col min="1" max="1" width="14.7109375" style="2" bestFit="1" customWidth="1"/>
    <col min="2" max="2" width="110.7109375" style="2" customWidth="1"/>
    <col min="3" max="3" width="100.140625" style="3" customWidth="1"/>
    <col min="4" max="4" width="20.42578125" style="2" customWidth="1"/>
    <col min="5" max="5" width="15.85546875" style="2" customWidth="1"/>
    <col min="6" max="6" width="24.85546875" style="2" bestFit="1" customWidth="1"/>
  </cols>
  <sheetData>
    <row r="1" spans="1:6" ht="39" customHeight="1" thickBot="1" x14ac:dyDescent="0.3">
      <c r="A1" s="53"/>
      <c r="B1" s="14" t="s">
        <v>16</v>
      </c>
      <c r="C1" s="35" t="s">
        <v>77</v>
      </c>
      <c r="D1" s="47"/>
      <c r="E1" s="48"/>
      <c r="F1" s="49"/>
    </row>
    <row r="2" spans="1:6" ht="28.5" customHeight="1" thickBot="1" x14ac:dyDescent="0.3">
      <c r="A2" s="54"/>
      <c r="B2" s="14" t="s">
        <v>17</v>
      </c>
      <c r="C2" s="35" t="s">
        <v>78</v>
      </c>
      <c r="D2" s="47"/>
      <c r="E2" s="48"/>
      <c r="F2" s="49"/>
    </row>
    <row r="3" spans="1:6" ht="15.75" thickBot="1" x14ac:dyDescent="0.3">
      <c r="A3" s="4"/>
      <c r="B3" s="4"/>
      <c r="C3" s="5"/>
      <c r="D3" s="7"/>
      <c r="E3" s="6"/>
      <c r="F3" s="6"/>
    </row>
    <row r="4" spans="1:6" ht="15.75" thickBot="1" x14ac:dyDescent="0.3">
      <c r="A4" s="58" t="s">
        <v>1</v>
      </c>
      <c r="B4" s="58" t="s">
        <v>2</v>
      </c>
      <c r="C4" s="61" t="s">
        <v>3</v>
      </c>
      <c r="D4" s="58" t="s">
        <v>4</v>
      </c>
      <c r="E4" s="8" t="s">
        <v>15</v>
      </c>
      <c r="F4" s="58"/>
    </row>
    <row r="5" spans="1:6" ht="15.75" thickBot="1" x14ac:dyDescent="0.3">
      <c r="A5" s="60"/>
      <c r="B5" s="59"/>
      <c r="C5" s="62"/>
      <c r="D5" s="59"/>
      <c r="E5" s="28" t="s">
        <v>63</v>
      </c>
      <c r="F5" s="59"/>
    </row>
    <row r="6" spans="1:6" ht="54" customHeight="1" thickBot="1" x14ac:dyDescent="0.3">
      <c r="A6" s="55" t="s">
        <v>25</v>
      </c>
      <c r="B6" s="31" t="s">
        <v>25</v>
      </c>
      <c r="C6" s="11"/>
      <c r="D6" s="13"/>
      <c r="E6" s="10"/>
      <c r="F6" s="6"/>
    </row>
    <row r="7" spans="1:6" ht="38.25" customHeight="1" thickBot="1" x14ac:dyDescent="0.3">
      <c r="A7" s="56"/>
      <c r="B7" s="32" t="s">
        <v>65</v>
      </c>
      <c r="C7" s="24" t="s">
        <v>76</v>
      </c>
      <c r="D7" s="25" t="s">
        <v>56</v>
      </c>
      <c r="E7" s="39">
        <v>1634</v>
      </c>
      <c r="F7" s="22"/>
    </row>
    <row r="8" spans="1:6" ht="38.25" customHeight="1" thickBot="1" x14ac:dyDescent="0.3">
      <c r="A8" s="56"/>
      <c r="B8" s="32" t="s">
        <v>64</v>
      </c>
      <c r="C8" s="24" t="s">
        <v>76</v>
      </c>
      <c r="D8" s="25" t="s">
        <v>56</v>
      </c>
      <c r="E8" s="39">
        <v>2981</v>
      </c>
      <c r="F8" s="22"/>
    </row>
    <row r="9" spans="1:6" ht="38.25" customHeight="1" thickBot="1" x14ac:dyDescent="0.3">
      <c r="A9" s="56"/>
      <c r="B9" s="33" t="s">
        <v>75</v>
      </c>
      <c r="C9" s="26" t="s">
        <v>76</v>
      </c>
      <c r="D9" s="30" t="s">
        <v>56</v>
      </c>
      <c r="E9" s="40">
        <v>262</v>
      </c>
      <c r="F9" s="29"/>
    </row>
    <row r="10" spans="1:6" ht="32.25" customHeight="1" thickBot="1" x14ac:dyDescent="0.3">
      <c r="A10" s="56"/>
      <c r="B10" s="34" t="s">
        <v>27</v>
      </c>
      <c r="C10" s="5" t="s">
        <v>26</v>
      </c>
      <c r="D10" s="7" t="s">
        <v>8</v>
      </c>
      <c r="E10" s="36">
        <v>1.6E-2</v>
      </c>
      <c r="F10" s="6"/>
    </row>
    <row r="11" spans="1:6" ht="32.25" customHeight="1" thickBot="1" x14ac:dyDescent="0.3">
      <c r="A11" s="57"/>
      <c r="B11" s="34" t="s">
        <v>28</v>
      </c>
      <c r="C11" s="5" t="s">
        <v>26</v>
      </c>
      <c r="D11" s="7" t="s">
        <v>8</v>
      </c>
      <c r="E11" s="36">
        <v>1.5E-3</v>
      </c>
      <c r="F11" s="6"/>
    </row>
  </sheetData>
  <mergeCells count="9">
    <mergeCell ref="A6:A11"/>
    <mergeCell ref="F4:F5"/>
    <mergeCell ref="D2:F2"/>
    <mergeCell ref="A1:A2"/>
    <mergeCell ref="D1:F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2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Singola gestione_rifiuti gestit</vt:lpstr>
      <vt:lpstr>Singola gestione_com servizi</vt:lpstr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Davide Viola</cp:lastModifiedBy>
  <cp:lastPrinted>2023-02-02T14:35:37Z</cp:lastPrinted>
  <dcterms:created xsi:type="dcterms:W3CDTF">2015-06-05T18:19:34Z</dcterms:created>
  <dcterms:modified xsi:type="dcterms:W3CDTF">2023-03-23T15:40:23Z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