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0A80071D-053E-492B-B4E0-3204FBF1AFB2}" xr6:coauthVersionLast="47" xr6:coauthVersionMax="47" xr10:uidLastSave="{022F5669-D61E-4A5D-953B-1DB6451BC6D4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8" l="1"/>
  <c r="E15" i="8"/>
  <c r="E16" i="8" s="1"/>
  <c r="E14" i="8"/>
  <c r="E13" i="8"/>
  <c r="E12" i="8"/>
  <c r="G10" i="10"/>
  <c r="G11" i="10"/>
  <c r="E26" i="8" l="1"/>
  <c r="E24" i="8"/>
  <c r="E25" i="8" s="1"/>
</calcChain>
</file>

<file path=xl/sharedStrings.xml><?xml version="1.0" encoding="utf-8"?>
<sst xmlns="http://schemas.openxmlformats.org/spreadsheetml/2006/main" count="136" uniqueCount="82">
  <si>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</si>
  <si>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</si>
  <si>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</si>
  <si>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</si>
  <si>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</si>
  <si>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</si>
  <si>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</si>
  <si>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</si>
  <si>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</si>
  <si>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</si>
  <si>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</si>
  <si>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</si>
  <si>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</si>
  <si>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</si>
  <si>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</si>
  <si>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</si>
  <si>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</si>
  <si>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</si>
  <si>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</si>
  <si>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</si>
  <si>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</si>
  <si>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</si>
  <si>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</si>
  <si>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</si>
  <si>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</si>
  <si>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</si>
  <si>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</si>
  <si>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</si>
  <si>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</si>
  <si>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</si>
  <si>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</si>
  <si>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</si>
  <si>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</si>
  <si>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</si>
  <si>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</si>
  <si>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</si>
  <si>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</si>
  <si>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</si>
  <si>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</si>
  <si>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</si>
  <si>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</si>
  <si>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</si>
  <si>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</si>
  <si>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</si>
  <si>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</si>
  <si>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</si>
  <si>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</si>
  <si>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</si>
  <si>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</si>
  <si>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</si>
  <si>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</si>
  <si>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</si>
  <si>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</si>
  <si>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</si>
  <si>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</si>
  <si>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</si>
  <si>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</si>
  <si>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</si>
  <si>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</si>
  <si>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</si>
  <si>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</si>
  <si>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</si>
  <si>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</si>
  <si>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</si>
  <si>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</si>
  <si>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</si>
  <si>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</si>
  <si>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</si>
  <si>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</si>
  <si>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</si>
  <si>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</si>
  <si>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</si>
  <si>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</si>
  <si>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</si>
  <si>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</si>
  <si>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</si>
  <si>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</si>
  <si>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</si>
  <si>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</si>
  <si>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ELBANA SERVIZI AMBIENTALI SPA</t>
  </si>
  <si>
    <t>MARCIANA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</si>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</sst>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3" fontId="2" fillId="2" borderId="5" xfId="0" applyNumberFormat="1" applyFont="1" applyFill="1" applyBorder="1" applyAlignment="1">
      <alignment vertical="center"/>
    </xf>
    <xf numFmtId="3" fontId="0" fillId="0" borderId="5" xfId="0" applyNumberFormat="1" applyBorder="1" applyAlignment="1">
      <alignment vertical="center"/>
    </xf>
    <xf numFmtId="3" fontId="0" fillId="0" borderId="0" xfId="0" applyNumberFormat="1" applyAlignment="1">
      <alignment vertical="center"/>
    </xf>
    <xf numFmtId="3" fontId="0" fillId="0" borderId="5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left" vertical="center"/>
    </xf>
    <xf numFmtId="0" fontId="0" fillId="0" borderId="5" xfId="0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2" fontId="10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abSelected="1" zoomScale="90" zoomScaleNormal="90" workbookViewId="0">
      <selection activeCell="G14" sqref="G14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37" customWidth="1"/>
  </cols>
  <sheetData>
    <row r="1" spans="1:5" ht="15.75" thickBot="1" x14ac:dyDescent="0.3">
      <c r="A1" s="25"/>
      <c r="B1" s="12" t="s">
        <v>16</v>
      </c>
      <c r="C1" s="34" t="s">
        <v>79</v>
      </c>
      <c r="D1" s="52"/>
      <c r="E1" s="53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5" t="s">
        <v>15</v>
      </c>
    </row>
    <row r="3" spans="1:5" ht="28.5" customHeight="1" thickBot="1" x14ac:dyDescent="0.3">
      <c r="A3" s="49" t="s">
        <v>57</v>
      </c>
      <c r="B3" s="3" t="s">
        <v>17</v>
      </c>
      <c r="C3" s="4" t="s">
        <v>80</v>
      </c>
      <c r="D3" s="6"/>
      <c r="E3" s="36"/>
    </row>
    <row r="4" spans="1:5" ht="15.75" thickBot="1" x14ac:dyDescent="0.3">
      <c r="A4" s="50"/>
      <c r="B4" s="3" t="s">
        <v>48</v>
      </c>
      <c r="C4" s="4" t="s">
        <v>47</v>
      </c>
      <c r="D4" s="6" t="s">
        <v>0</v>
      </c>
      <c r="E4" s="36">
        <v>2030</v>
      </c>
    </row>
    <row r="5" spans="1:5" ht="15.75" thickBot="1" x14ac:dyDescent="0.3">
      <c r="A5" s="50"/>
      <c r="B5" s="3" t="s">
        <v>6</v>
      </c>
      <c r="C5" s="4" t="s">
        <v>29</v>
      </c>
      <c r="D5" s="6" t="s">
        <v>0</v>
      </c>
      <c r="E5" s="36">
        <v>4171</v>
      </c>
    </row>
    <row r="6" spans="1:5" ht="15.75" thickBot="1" x14ac:dyDescent="0.3">
      <c r="A6" s="51"/>
      <c r="B6" s="3" t="s">
        <v>7</v>
      </c>
      <c r="C6" s="4" t="s">
        <v>30</v>
      </c>
      <c r="D6" s="6" t="s">
        <v>0</v>
      </c>
      <c r="E6" s="36">
        <v>294</v>
      </c>
    </row>
    <row r="7" spans="1:5" ht="15.75" thickBot="1" x14ac:dyDescent="0.3">
      <c r="A7" s="3"/>
      <c r="B7" s="3"/>
      <c r="C7" s="4"/>
      <c r="D7" s="6"/>
      <c r="E7" s="36"/>
    </row>
    <row r="8" spans="1:5" ht="15.75" customHeight="1" thickBot="1" x14ac:dyDescent="0.3">
      <c r="A8" s="46" t="s">
        <v>18</v>
      </c>
      <c r="B8" s="13" t="s">
        <v>18</v>
      </c>
      <c r="C8" s="4"/>
      <c r="D8" s="6"/>
      <c r="E8" s="36"/>
    </row>
    <row r="9" spans="1:5" ht="24" customHeight="1" thickBot="1" x14ac:dyDescent="0.3">
      <c r="A9" s="47"/>
      <c r="B9" s="19" t="s">
        <v>40</v>
      </c>
      <c r="C9" s="4" t="s">
        <v>32</v>
      </c>
      <c r="D9" s="17" t="s">
        <v>9</v>
      </c>
      <c r="E9" s="41" t="s">
        <v>81</v>
      </c>
    </row>
    <row r="10" spans="1:5" s="20" customFormat="1" ht="24" customHeight="1" thickBot="1" x14ac:dyDescent="0.3">
      <c r="A10" s="47"/>
      <c r="B10" s="18" t="s">
        <v>53</v>
      </c>
      <c r="C10" s="19" t="s">
        <v>51</v>
      </c>
      <c r="D10" s="17" t="s">
        <v>9</v>
      </c>
      <c r="E10" s="42">
        <v>177.83600000000001</v>
      </c>
    </row>
    <row r="11" spans="1:5" s="20" customFormat="1" ht="24" customHeight="1" thickBot="1" x14ac:dyDescent="0.3">
      <c r="A11" s="47"/>
      <c r="B11" s="18" t="s">
        <v>54</v>
      </c>
      <c r="C11" s="19" t="s">
        <v>50</v>
      </c>
      <c r="D11" s="17" t="s">
        <v>9</v>
      </c>
      <c r="E11" s="42">
        <v>101.014</v>
      </c>
    </row>
    <row r="12" spans="1:5" s="20" customFormat="1" ht="24" customHeight="1" thickBot="1" x14ac:dyDescent="0.3">
      <c r="A12" s="47"/>
      <c r="B12" s="15" t="s">
        <v>55</v>
      </c>
      <c r="C12" s="19" t="s">
        <v>13</v>
      </c>
      <c r="D12" s="17" t="s">
        <v>5</v>
      </c>
      <c r="E12" s="43">
        <f>(E10-E11)/E10</f>
        <v>0.43198227580467402</v>
      </c>
    </row>
    <row r="13" spans="1:5" s="20" customFormat="1" ht="24" customHeight="1" thickBot="1" x14ac:dyDescent="0.3">
      <c r="A13" s="47"/>
      <c r="B13" s="15" t="s">
        <v>52</v>
      </c>
      <c r="C13" s="16" t="s">
        <v>14</v>
      </c>
      <c r="D13" s="17" t="s">
        <v>5</v>
      </c>
      <c r="E13" s="43">
        <f>E11/E10</f>
        <v>0.56801772419532592</v>
      </c>
    </row>
    <row r="14" spans="1:5" ht="24" customHeight="1" thickBot="1" x14ac:dyDescent="0.3">
      <c r="A14" s="47"/>
      <c r="B14" s="15" t="s">
        <v>41</v>
      </c>
      <c r="C14" s="16" t="s">
        <v>11</v>
      </c>
      <c r="D14" s="17" t="s">
        <v>9</v>
      </c>
      <c r="E14" s="41">
        <f>5.32</f>
        <v>5.32</v>
      </c>
    </row>
    <row r="15" spans="1:5" ht="43.5" thickBot="1" x14ac:dyDescent="0.3">
      <c r="A15" s="47"/>
      <c r="B15" s="18" t="s">
        <v>42</v>
      </c>
      <c r="C15" s="19" t="s">
        <v>31</v>
      </c>
      <c r="D15" s="17" t="s">
        <v>9</v>
      </c>
      <c r="E15" s="44">
        <f>2442.891-126.12-0.5-673.21-5.32-6.59</f>
        <v>1631.1510000000003</v>
      </c>
    </row>
    <row r="16" spans="1:5" ht="25.5" customHeight="1" thickBot="1" x14ac:dyDescent="0.3">
      <c r="A16" s="47"/>
      <c r="B16" s="18" t="s">
        <v>45</v>
      </c>
      <c r="C16" s="19" t="s">
        <v>19</v>
      </c>
      <c r="D16" s="17" t="s">
        <v>9</v>
      </c>
      <c r="E16" s="44">
        <f>E15</f>
        <v>1631.1510000000003</v>
      </c>
    </row>
    <row r="17" spans="1:5" ht="25.5" customHeight="1" thickBot="1" x14ac:dyDescent="0.3">
      <c r="A17" s="47"/>
      <c r="B17" s="18" t="s">
        <v>33</v>
      </c>
      <c r="C17" s="19" t="s">
        <v>58</v>
      </c>
      <c r="D17" s="17" t="s">
        <v>9</v>
      </c>
      <c r="E17" s="44">
        <v>0</v>
      </c>
    </row>
    <row r="18" spans="1:5" ht="25.5" customHeight="1" thickBot="1" x14ac:dyDescent="0.3">
      <c r="A18" s="47"/>
      <c r="B18" s="18" t="s">
        <v>34</v>
      </c>
      <c r="C18" s="18" t="s">
        <v>59</v>
      </c>
      <c r="D18" s="17" t="s">
        <v>9</v>
      </c>
      <c r="E18" s="44">
        <v>673.21</v>
      </c>
    </row>
    <row r="19" spans="1:5" ht="25.5" customHeight="1" thickBot="1" x14ac:dyDescent="0.3">
      <c r="A19" s="47"/>
      <c r="B19" s="18" t="s">
        <v>46</v>
      </c>
      <c r="C19" s="19" t="s">
        <v>10</v>
      </c>
      <c r="D19" s="17" t="s">
        <v>9</v>
      </c>
      <c r="E19" s="44">
        <f>E18+E17</f>
        <v>673.21</v>
      </c>
    </row>
    <row r="20" spans="1:5" ht="25.5" customHeight="1" thickBot="1" x14ac:dyDescent="0.3">
      <c r="A20" s="47"/>
      <c r="B20" s="18" t="s">
        <v>35</v>
      </c>
      <c r="C20" s="18" t="s">
        <v>60</v>
      </c>
      <c r="D20" s="17" t="s">
        <v>9</v>
      </c>
      <c r="E20" s="44" t="s">
        <v>81</v>
      </c>
    </row>
    <row r="21" spans="1:5" ht="25.5" customHeight="1" thickBot="1" x14ac:dyDescent="0.3">
      <c r="A21" s="47"/>
      <c r="B21" s="18" t="s">
        <v>36</v>
      </c>
      <c r="C21" s="18" t="s">
        <v>61</v>
      </c>
      <c r="D21" s="17" t="s">
        <v>9</v>
      </c>
      <c r="E21" s="44" t="s">
        <v>81</v>
      </c>
    </row>
    <row r="22" spans="1:5" ht="25.5" customHeight="1" thickBot="1" x14ac:dyDescent="0.3">
      <c r="A22" s="47"/>
      <c r="B22" s="18" t="s">
        <v>37</v>
      </c>
      <c r="C22" s="18" t="s">
        <v>62</v>
      </c>
      <c r="D22" s="17" t="s">
        <v>9</v>
      </c>
      <c r="E22" s="44">
        <v>0</v>
      </c>
    </row>
    <row r="23" spans="1:5" ht="25.5" customHeight="1" thickBot="1" x14ac:dyDescent="0.3">
      <c r="A23" s="47"/>
      <c r="B23" s="18" t="s">
        <v>38</v>
      </c>
      <c r="C23" s="18" t="s">
        <v>38</v>
      </c>
      <c r="D23" s="17" t="s">
        <v>9</v>
      </c>
      <c r="E23" s="44" t="s">
        <v>81</v>
      </c>
    </row>
    <row r="24" spans="1:5" ht="25.5" customHeight="1" thickBot="1" x14ac:dyDescent="0.3">
      <c r="A24" s="47"/>
      <c r="B24" s="15" t="s">
        <v>43</v>
      </c>
      <c r="C24" s="19" t="s">
        <v>39</v>
      </c>
      <c r="D24" s="17" t="s">
        <v>9</v>
      </c>
      <c r="E24" s="41">
        <f>E14+E15+E18</f>
        <v>2309.6810000000005</v>
      </c>
    </row>
    <row r="25" spans="1:5" ht="25.5" customHeight="1" thickBot="1" x14ac:dyDescent="0.3">
      <c r="A25" s="47"/>
      <c r="B25" s="15" t="s">
        <v>44</v>
      </c>
      <c r="C25" s="19" t="s">
        <v>12</v>
      </c>
      <c r="D25" s="17" t="s">
        <v>5</v>
      </c>
      <c r="E25" s="45">
        <f>(E14+E15)/(E24)</f>
        <v>0.70852684851284653</v>
      </c>
    </row>
    <row r="26" spans="1:5" ht="25.5" customHeight="1" thickBot="1" x14ac:dyDescent="0.3">
      <c r="A26" s="48"/>
      <c r="B26" s="15" t="s">
        <v>49</v>
      </c>
      <c r="C26" s="19" t="s">
        <v>20</v>
      </c>
      <c r="D26" s="17" t="s">
        <v>21</v>
      </c>
      <c r="E26" s="45">
        <f>(E14+E15+E19)/E4</f>
        <v>1.1377738916256159</v>
      </c>
    </row>
    <row r="27" spans="1:5" ht="15.75" thickBot="1" x14ac:dyDescent="0.3">
      <c r="A27" s="3"/>
      <c r="B27" s="3"/>
      <c r="C27" s="4"/>
      <c r="D27" s="6"/>
      <c r="E27" s="36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abSelected="1" zoomScale="90" zoomScaleNormal="90" workbookViewId="0">
      <selection activeCell="G14" sqref="G14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7"/>
      <c r="B1" s="12" t="s">
        <v>16</v>
      </c>
      <c r="C1" s="34" t="s">
        <v>79</v>
      </c>
      <c r="D1" s="52"/>
      <c r="E1" s="53"/>
    </row>
    <row r="2" spans="1:5" ht="28.5" customHeight="1" thickBot="1" x14ac:dyDescent="0.3">
      <c r="A2" s="58"/>
      <c r="B2" s="12" t="s">
        <v>17</v>
      </c>
      <c r="C2" s="34" t="s">
        <v>80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54" t="s">
        <v>24</v>
      </c>
      <c r="B4" s="14" t="s">
        <v>24</v>
      </c>
      <c r="C4" s="4"/>
      <c r="D4" s="6"/>
      <c r="E4" s="5"/>
    </row>
    <row r="5" spans="1:5" ht="40.5" hidden="1" customHeight="1" thickBot="1" x14ac:dyDescent="0.3">
      <c r="A5" s="55"/>
      <c r="B5" s="18" t="s">
        <v>71</v>
      </c>
      <c r="C5" s="4" t="s">
        <v>22</v>
      </c>
      <c r="D5" s="6" t="s">
        <v>0</v>
      </c>
      <c r="E5" s="5"/>
    </row>
    <row r="6" spans="1:5" ht="40.5" customHeight="1" thickBot="1" x14ac:dyDescent="0.3">
      <c r="A6" s="55"/>
      <c r="B6" s="3" t="s">
        <v>72</v>
      </c>
      <c r="C6" s="4" t="s">
        <v>69</v>
      </c>
      <c r="D6" s="6" t="s">
        <v>0</v>
      </c>
      <c r="E6" s="38">
        <v>471</v>
      </c>
    </row>
    <row r="7" spans="1:5" ht="40.5" customHeight="1" thickBot="1" x14ac:dyDescent="0.3">
      <c r="A7" s="55"/>
      <c r="B7" s="3" t="s">
        <v>68</v>
      </c>
      <c r="C7" s="4" t="s">
        <v>70</v>
      </c>
      <c r="D7" s="6" t="s">
        <v>0</v>
      </c>
      <c r="E7" s="38">
        <v>232</v>
      </c>
    </row>
    <row r="8" spans="1:5" ht="40.5" customHeight="1" thickBot="1" x14ac:dyDescent="0.3">
      <c r="A8" s="55"/>
      <c r="B8" s="18" t="s">
        <v>73</v>
      </c>
      <c r="C8" s="4" t="s">
        <v>75</v>
      </c>
      <c r="D8" s="17" t="s">
        <v>23</v>
      </c>
      <c r="E8" s="39">
        <v>0.11</v>
      </c>
    </row>
    <row r="9" spans="1:5" ht="40.5" customHeight="1" thickBot="1" x14ac:dyDescent="0.3">
      <c r="A9" s="56"/>
      <c r="B9" s="18" t="s">
        <v>74</v>
      </c>
      <c r="C9" s="4" t="s">
        <v>76</v>
      </c>
      <c r="D9" s="17" t="s">
        <v>23</v>
      </c>
      <c r="E9" s="39">
        <v>0.05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7"/>
      <c r="B1" s="12" t="s">
        <v>16</v>
      </c>
      <c r="C1" s="34" t="s">
        <v>79</v>
      </c>
      <c r="D1" s="52"/>
      <c r="E1" s="53"/>
      <c r="F1" s="53"/>
      <c r="G1" s="53"/>
    </row>
    <row r="2" spans="1:7" ht="28.5" customHeight="1" thickBot="1" x14ac:dyDescent="0.3">
      <c r="A2" s="58"/>
      <c r="B2" s="12" t="s">
        <v>17</v>
      </c>
      <c r="C2" s="34" t="s">
        <v>80</v>
      </c>
      <c r="D2" s="52"/>
      <c r="E2" s="53"/>
      <c r="F2" s="53"/>
      <c r="G2" s="53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62" t="s">
        <v>1</v>
      </c>
      <c r="B4" s="62" t="s">
        <v>2</v>
      </c>
      <c r="C4" s="65" t="s">
        <v>3</v>
      </c>
      <c r="D4" s="62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64"/>
      <c r="B5" s="63"/>
      <c r="C5" s="66"/>
      <c r="D5" s="63"/>
      <c r="E5" s="26" t="s">
        <v>63</v>
      </c>
      <c r="F5" s="26" t="s">
        <v>64</v>
      </c>
      <c r="G5" s="26" t="s">
        <v>65</v>
      </c>
    </row>
    <row r="6" spans="1:7" ht="54" customHeight="1" thickBot="1" x14ac:dyDescent="0.3">
      <c r="A6" s="59" t="s">
        <v>25</v>
      </c>
      <c r="B6" s="30" t="s">
        <v>25</v>
      </c>
      <c r="C6" s="10"/>
      <c r="D6" s="11"/>
      <c r="E6" s="9"/>
      <c r="F6" s="9"/>
      <c r="G6" s="9"/>
    </row>
    <row r="7" spans="1:7" ht="38.25" customHeight="1" thickBot="1" x14ac:dyDescent="0.3">
      <c r="A7" s="60"/>
      <c r="B7" s="31" t="s">
        <v>67</v>
      </c>
      <c r="C7" s="21" t="s">
        <v>78</v>
      </c>
      <c r="D7" s="23" t="s">
        <v>56</v>
      </c>
      <c r="E7" s="22"/>
      <c r="F7" s="22"/>
      <c r="G7" s="22">
        <v>42</v>
      </c>
    </row>
    <row r="8" spans="1:7" ht="38.25" customHeight="1" thickBot="1" x14ac:dyDescent="0.3">
      <c r="A8" s="60"/>
      <c r="B8" s="31" t="s">
        <v>66</v>
      </c>
      <c r="C8" s="21" t="s">
        <v>78</v>
      </c>
      <c r="D8" s="23" t="s">
        <v>56</v>
      </c>
      <c r="E8" s="22"/>
      <c r="F8" s="22"/>
      <c r="G8" s="22">
        <v>235</v>
      </c>
    </row>
    <row r="9" spans="1:7" ht="38.25" customHeight="1" thickBot="1" x14ac:dyDescent="0.3">
      <c r="A9" s="60"/>
      <c r="B9" s="32" t="s">
        <v>77</v>
      </c>
      <c r="C9" s="24" t="s">
        <v>78</v>
      </c>
      <c r="D9" s="28" t="s">
        <v>56</v>
      </c>
      <c r="E9" s="27"/>
      <c r="F9" s="27"/>
      <c r="G9" s="29">
        <v>509</v>
      </c>
    </row>
    <row r="10" spans="1:7" ht="32.25" customHeight="1" thickBot="1" x14ac:dyDescent="0.3">
      <c r="A10" s="60"/>
      <c r="B10" s="33" t="s">
        <v>27</v>
      </c>
      <c r="C10" s="4" t="s">
        <v>26</v>
      </c>
      <c r="D10" s="6" t="s">
        <v>8</v>
      </c>
      <c r="E10" s="5"/>
      <c r="F10" s="5"/>
      <c r="G10" s="40">
        <f>97/2030</f>
        <v>4.7783251231527095E-2</v>
      </c>
    </row>
    <row r="11" spans="1:7" ht="32.25" customHeight="1" thickBot="1" x14ac:dyDescent="0.3">
      <c r="A11" s="61"/>
      <c r="B11" s="33" t="s">
        <v>28</v>
      </c>
      <c r="C11" s="4" t="s">
        <v>26</v>
      </c>
      <c r="D11" s="6" t="s">
        <v>8</v>
      </c>
      <c r="E11" s="5"/>
      <c r="F11" s="5"/>
      <c r="G11" s="40">
        <f>2/2030</f>
        <v>9.8522167487684722E-4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