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1B30F21D-80FF-4A51-AD9F-6488446C9ACC}" xr6:coauthVersionLast="47" xr6:coauthVersionMax="47" xr10:uidLastSave="{DB5F2B22-F86F-4258-9260-18770ABF3355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3" i="8" s="1"/>
  <c r="E10" i="8"/>
  <c r="E12" i="8" s="1"/>
  <c r="E25" i="8" l="1"/>
  <c r="E26" i="8"/>
</calcChain>
</file>

<file path=xl/sharedStrings.xml><?xml version="1.0" encoding="utf-8"?>
<sst xmlns="http://schemas.openxmlformats.org/spreadsheetml/2006/main" count="136" uniqueCount="84">
  <si>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</si>
  <si>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</si>
  <si>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</si>
  <si>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</si>
  <si>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</si>
  <si>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</si>
  <si>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</si>
  <si>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</si>
  <si>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</si>
  <si>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</si>
  <si>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</si>
  <si>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</si>
  <si>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</si>
  <si>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</si>
  <si>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</si>
  <si>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</si>
  <si>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</si>
  <si>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</si>
  <si>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</si>
  <si>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</si>
  <si>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</si>
  <si>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</si>
  <si>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</si>
  <si>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</si>
  <si>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</si>
  <si>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</si>
  <si>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</si>
  <si>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</si>
  <si>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</si>
  <si>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</si>
  <si>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</si>
  <si>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</si>
  <si>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</si>
  <si>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</si>
  <si>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</si>
  <si>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</si>
  <si>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</si>
  <si>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</si>
  <si>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</si>
  <si>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</si>
  <si>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</si>
  <si>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</si>
  <si>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</si>
  <si>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</si>
  <si>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</si>
  <si>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</si>
  <si>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</si>
  <si>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</si>
  <si>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</si>
  <si>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</si>
  <si>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</si>
  <si>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</si>
  <si>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</si>
  <si>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</si>
  <si>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</si>
  <si>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</si>
  <si>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</si>
  <si>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</si>
  <si>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</si>
  <si>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</si>
  <si>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</si>
  <si>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</si>
  <si>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</si>
  <si>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</si>
  <si>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</si>
  <si>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</si>
  <si>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</si>
  <si>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</si>
  <si>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</si>
  <si>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</si>
  <si>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</si>
  <si>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</si>
  <si>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</si>
  <si>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</si>
  <si>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</si>
  <si>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</si>
  <si>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</si>
  <si>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</si>
  <si>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</si>
  <si>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Porcari</t>
  </si>
  <si>
    <t>COVID(COVID)</t>
  </si>
  <si>
    <t>Rifiuti Covid</t>
  </si>
  <si>
    <t>Quantitativo RUI che non rientrano nel conteggio dell'efficienza dell'RD (A1+B1+C1+COVID)</t>
  </si>
  <si>
    <t>Sono state raccolte le seguenti tonnellate di rifiuti in convenzione. 150106: 27,15 tonn; 150101: 319,57 tonn; 150102: 23,81 tonn; 150103: 50,57 tonn; 150104: 242,14 tonn; 200201: 63,04 tonn.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</si>
</sst>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6"/>
      <c r="E1" s="4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3" t="s">
        <v>56</v>
      </c>
      <c r="B3" s="3" t="s">
        <v>17</v>
      </c>
      <c r="C3" s="4" t="s">
        <v>79</v>
      </c>
      <c r="D3" s="6"/>
      <c r="E3" s="5"/>
    </row>
    <row r="4" spans="1:5" ht="15.75" thickBot="1" x14ac:dyDescent="0.3">
      <c r="A4" s="44"/>
      <c r="B4" s="3" t="s">
        <v>47</v>
      </c>
      <c r="C4" s="4" t="s">
        <v>46</v>
      </c>
      <c r="D4" s="6" t="s">
        <v>0</v>
      </c>
      <c r="E4" s="5">
        <v>8824</v>
      </c>
    </row>
    <row r="5" spans="1:5" ht="15.75" thickBot="1" x14ac:dyDescent="0.3">
      <c r="A5" s="44"/>
      <c r="B5" s="3" t="s">
        <v>6</v>
      </c>
      <c r="C5" s="4" t="s">
        <v>29</v>
      </c>
      <c r="D5" s="6" t="s">
        <v>0</v>
      </c>
      <c r="E5" s="5">
        <v>3380</v>
      </c>
    </row>
    <row r="6" spans="1:5" ht="15.75" thickBot="1" x14ac:dyDescent="0.3">
      <c r="A6" s="45"/>
      <c r="B6" s="3" t="s">
        <v>7</v>
      </c>
      <c r="C6" s="4" t="s">
        <v>30</v>
      </c>
      <c r="D6" s="6" t="s">
        <v>0</v>
      </c>
      <c r="E6" s="5">
        <v>615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0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1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1"/>
      <c r="B10" s="19" t="s">
        <v>52</v>
      </c>
      <c r="C10" s="20" t="s">
        <v>50</v>
      </c>
      <c r="D10" s="18" t="s">
        <v>9</v>
      </c>
      <c r="E10" s="21">
        <f>422.12+35.11+163.47</f>
        <v>620.70000000000005</v>
      </c>
    </row>
    <row r="11" spans="1:5" s="22" customFormat="1" ht="24" customHeight="1" thickBot="1" x14ac:dyDescent="0.3">
      <c r="A11" s="41"/>
      <c r="B11" s="19" t="s">
        <v>53</v>
      </c>
      <c r="C11" s="20" t="s">
        <v>49</v>
      </c>
      <c r="D11" s="18" t="s">
        <v>9</v>
      </c>
      <c r="E11" s="21">
        <f>125.43+19.68+63.32</f>
        <v>208.43</v>
      </c>
    </row>
    <row r="12" spans="1:5" s="22" customFormat="1" ht="24" customHeight="1" thickBot="1" x14ac:dyDescent="0.3">
      <c r="A12" s="41"/>
      <c r="B12" s="16" t="s">
        <v>54</v>
      </c>
      <c r="C12" s="20" t="s">
        <v>13</v>
      </c>
      <c r="D12" s="18" t="s">
        <v>5</v>
      </c>
      <c r="E12" s="37">
        <f>(E10-E11)/E10*100</f>
        <v>66.420170774931535</v>
      </c>
    </row>
    <row r="13" spans="1:5" s="22" customFormat="1" ht="24" customHeight="1" thickBot="1" x14ac:dyDescent="0.3">
      <c r="A13" s="41"/>
      <c r="B13" s="16" t="s">
        <v>51</v>
      </c>
      <c r="C13" s="17" t="s">
        <v>14</v>
      </c>
      <c r="D13" s="18" t="s">
        <v>5</v>
      </c>
      <c r="E13" s="37">
        <f>E11/E10*100</f>
        <v>33.579829225068472</v>
      </c>
    </row>
    <row r="14" spans="1:5" ht="24" customHeight="1" thickBot="1" x14ac:dyDescent="0.3">
      <c r="A14" s="41"/>
      <c r="B14" s="16" t="s">
        <v>40</v>
      </c>
      <c r="C14" s="17" t="s">
        <v>11</v>
      </c>
      <c r="D14" s="18" t="s">
        <v>9</v>
      </c>
      <c r="E14" s="5">
        <f>1.49+1.5</f>
        <v>2.99</v>
      </c>
    </row>
    <row r="15" spans="1:5" ht="43.5" thickBot="1" x14ac:dyDescent="0.3">
      <c r="A15" s="41"/>
      <c r="B15" s="19" t="s">
        <v>41</v>
      </c>
      <c r="C15" s="20" t="s">
        <v>31</v>
      </c>
      <c r="D15" s="18" t="s">
        <v>9</v>
      </c>
      <c r="E15" s="11">
        <f>4022.18-2.99</f>
        <v>4019.19</v>
      </c>
    </row>
    <row r="16" spans="1:5" ht="25.5" customHeight="1" thickBot="1" x14ac:dyDescent="0.3">
      <c r="A16" s="41"/>
      <c r="B16" s="19" t="s">
        <v>44</v>
      </c>
      <c r="C16" s="20" t="s">
        <v>19</v>
      </c>
      <c r="D16" s="18" t="s">
        <v>9</v>
      </c>
      <c r="E16" s="11">
        <v>4022.18</v>
      </c>
    </row>
    <row r="17" spans="1:5" ht="25.5" customHeight="1" thickBot="1" x14ac:dyDescent="0.3">
      <c r="A17" s="41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1"/>
      <c r="B18" s="19" t="s">
        <v>34</v>
      </c>
      <c r="C18" s="19" t="s">
        <v>58</v>
      </c>
      <c r="D18" s="18" t="s">
        <v>9</v>
      </c>
      <c r="E18" s="11">
        <v>1858.03</v>
      </c>
    </row>
    <row r="19" spans="1:5" ht="25.5" customHeight="1" thickBot="1" x14ac:dyDescent="0.3">
      <c r="A19" s="41"/>
      <c r="B19" s="19" t="s">
        <v>45</v>
      </c>
      <c r="C19" s="20" t="s">
        <v>10</v>
      </c>
      <c r="D19" s="18" t="s">
        <v>9</v>
      </c>
      <c r="E19" s="11">
        <v>1858.03</v>
      </c>
    </row>
    <row r="20" spans="1:5" ht="25.5" customHeight="1" thickBot="1" x14ac:dyDescent="0.3">
      <c r="A20" s="41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1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1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1"/>
      <c r="B23" s="19" t="s">
        <v>80</v>
      </c>
      <c r="C23" s="19" t="s">
        <v>81</v>
      </c>
      <c r="D23" s="18" t="s">
        <v>9</v>
      </c>
      <c r="E23" s="11">
        <v>2.25</v>
      </c>
    </row>
    <row r="24" spans="1:5" ht="25.5" customHeight="1" thickBot="1" x14ac:dyDescent="0.3">
      <c r="A24" s="41"/>
      <c r="B24" s="19" t="s">
        <v>82</v>
      </c>
      <c r="C24" s="19" t="s">
        <v>82</v>
      </c>
      <c r="D24" s="18" t="s">
        <v>9</v>
      </c>
      <c r="E24" s="11">
        <v>2.25</v>
      </c>
    </row>
    <row r="25" spans="1:5" ht="25.5" customHeight="1" thickBot="1" x14ac:dyDescent="0.3">
      <c r="A25" s="41"/>
      <c r="B25" s="16" t="s">
        <v>42</v>
      </c>
      <c r="C25" s="20" t="s">
        <v>38</v>
      </c>
      <c r="D25" s="18" t="s">
        <v>9</v>
      </c>
      <c r="E25" s="5">
        <f>E9+E14+E15+E19</f>
        <v>5880.21</v>
      </c>
    </row>
    <row r="26" spans="1:5" ht="25.5" customHeight="1" thickBot="1" x14ac:dyDescent="0.3">
      <c r="A26" s="41"/>
      <c r="B26" s="16" t="s">
        <v>43</v>
      </c>
      <c r="C26" s="20" t="s">
        <v>12</v>
      </c>
      <c r="D26" s="18" t="s">
        <v>5</v>
      </c>
      <c r="E26" s="38">
        <f>(E9+E14+E15)/E25*100</f>
        <v>68.401978840891729</v>
      </c>
    </row>
    <row r="27" spans="1:5" ht="25.5" customHeight="1" thickBot="1" x14ac:dyDescent="0.3">
      <c r="A27" s="42"/>
      <c r="B27" s="16" t="s">
        <v>48</v>
      </c>
      <c r="C27" s="20" t="s">
        <v>20</v>
      </c>
      <c r="D27" s="18" t="s">
        <v>21</v>
      </c>
      <c r="E27" s="38">
        <f>(E14+E15+E19)/E4</f>
        <v>0.66638825929283774</v>
      </c>
    </row>
    <row r="28" spans="1:5" ht="54" customHeight="1" thickBot="1" x14ac:dyDescent="0.3">
      <c r="A28" s="3"/>
      <c r="B28" s="3"/>
      <c r="C28" s="39" t="s">
        <v>83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1"/>
      <c r="B1" s="13" t="s">
        <v>16</v>
      </c>
      <c r="C1" s="36" t="s">
        <v>78</v>
      </c>
      <c r="D1" s="46"/>
      <c r="E1" s="47"/>
    </row>
    <row r="2" spans="1:5" ht="28.5" customHeight="1" thickBot="1" x14ac:dyDescent="0.3">
      <c r="A2" s="52"/>
      <c r="B2" s="13" t="s">
        <v>17</v>
      </c>
      <c r="C2" s="36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8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9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49"/>
      <c r="B6" s="3" t="s">
        <v>71</v>
      </c>
      <c r="C6" s="4" t="s">
        <v>68</v>
      </c>
      <c r="D6" s="6" t="s">
        <v>0</v>
      </c>
      <c r="E6" s="5">
        <v>588</v>
      </c>
    </row>
    <row r="7" spans="1:5" ht="40.5" customHeight="1" thickBot="1" x14ac:dyDescent="0.3">
      <c r="A7" s="49"/>
      <c r="B7" s="3" t="s">
        <v>67</v>
      </c>
      <c r="C7" s="4" t="s">
        <v>69</v>
      </c>
      <c r="D7" s="6" t="s">
        <v>0</v>
      </c>
      <c r="E7" s="5">
        <v>1479</v>
      </c>
    </row>
    <row r="8" spans="1:5" ht="40.5" customHeight="1" thickBot="1" x14ac:dyDescent="0.3">
      <c r="A8" s="49"/>
      <c r="B8" s="19" t="s">
        <v>72</v>
      </c>
      <c r="C8" s="4" t="s">
        <v>74</v>
      </c>
      <c r="D8" s="18" t="s">
        <v>23</v>
      </c>
      <c r="E8" s="5">
        <v>6.6600000000000006E-2</v>
      </c>
    </row>
    <row r="9" spans="1:5" ht="40.5" customHeight="1" thickBot="1" x14ac:dyDescent="0.3">
      <c r="A9" s="50"/>
      <c r="B9" s="19" t="s">
        <v>73</v>
      </c>
      <c r="C9" s="4" t="s">
        <v>75</v>
      </c>
      <c r="D9" s="18" t="s">
        <v>23</v>
      </c>
      <c r="E9" s="5">
        <v>0.1676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1"/>
      <c r="B1" s="13" t="s">
        <v>16</v>
      </c>
      <c r="C1" s="36" t="s">
        <v>78</v>
      </c>
      <c r="D1" s="46"/>
      <c r="E1" s="47"/>
      <c r="F1" s="47"/>
      <c r="G1" s="47"/>
    </row>
    <row r="2" spans="1:7" ht="28.5" customHeight="1" thickBot="1" x14ac:dyDescent="0.3">
      <c r="A2" s="52"/>
      <c r="B2" s="13" t="s">
        <v>17</v>
      </c>
      <c r="C2" s="36" t="s">
        <v>79</v>
      </c>
      <c r="D2" s="46"/>
      <c r="E2" s="47"/>
      <c r="F2" s="47"/>
      <c r="G2" s="47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6" t="s">
        <v>1</v>
      </c>
      <c r="B4" s="56" t="s">
        <v>2</v>
      </c>
      <c r="C4" s="59" t="s">
        <v>3</v>
      </c>
      <c r="D4" s="56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8"/>
      <c r="B5" s="57"/>
      <c r="C5" s="60"/>
      <c r="D5" s="57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3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4"/>
      <c r="B7" s="33" t="s">
        <v>66</v>
      </c>
      <c r="C7" s="23" t="s">
        <v>77</v>
      </c>
      <c r="D7" s="25" t="s">
        <v>55</v>
      </c>
      <c r="E7" s="24"/>
      <c r="F7" s="24"/>
      <c r="G7" s="24">
        <v>777</v>
      </c>
    </row>
    <row r="8" spans="1:7" ht="38.25" customHeight="1" thickBot="1" x14ac:dyDescent="0.3">
      <c r="A8" s="54"/>
      <c r="B8" s="33" t="s">
        <v>65</v>
      </c>
      <c r="C8" s="23" t="s">
        <v>77</v>
      </c>
      <c r="D8" s="25" t="s">
        <v>55</v>
      </c>
      <c r="E8" s="24"/>
      <c r="F8" s="24"/>
      <c r="G8" s="24">
        <v>2614</v>
      </c>
    </row>
    <row r="9" spans="1:7" ht="38.25" customHeight="1" thickBot="1" x14ac:dyDescent="0.3">
      <c r="A9" s="54"/>
      <c r="B9" s="34" t="s">
        <v>76</v>
      </c>
      <c r="C9" s="26" t="s">
        <v>77</v>
      </c>
      <c r="D9" s="30" t="s">
        <v>55</v>
      </c>
      <c r="E9" s="29"/>
      <c r="F9" s="29"/>
      <c r="G9" s="31">
        <v>830</v>
      </c>
    </row>
    <row r="10" spans="1:7" ht="32.25" customHeight="1" thickBot="1" x14ac:dyDescent="0.3">
      <c r="A10" s="54"/>
      <c r="B10" s="35" t="s">
        <v>27</v>
      </c>
      <c r="C10" s="4" t="s">
        <v>26</v>
      </c>
      <c r="D10" s="6" t="s">
        <v>8</v>
      </c>
      <c r="E10" s="5"/>
      <c r="F10" s="5"/>
      <c r="G10" s="5">
        <v>5.0000000000000001E-3</v>
      </c>
    </row>
    <row r="11" spans="1:7" ht="32.25" customHeight="1" thickBot="1" x14ac:dyDescent="0.3">
      <c r="A11" s="55"/>
      <c r="B11" s="35" t="s">
        <v>28</v>
      </c>
      <c r="C11" s="4" t="s">
        <v>26</v>
      </c>
      <c r="D11" s="6" t="s">
        <v>8</v>
      </c>
      <c r="E11" s="5"/>
      <c r="F11" s="5"/>
      <c r="G11" s="5">
        <v>5.1000000000000004E-3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